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BOM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<sst xmlns="http://schemas.openxmlformats.org/spreadsheetml/2006/main" count="537" uniqueCount="348">
  <si>
    <t>Approved</t>
  </si>
  <si>
    <t>Notes</t>
  </si>
  <si>
    <t>Creation Date:</t>
  </si>
  <si>
    <t>Print Date:</t>
  </si>
  <si>
    <t xml:space="preserve"> 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</si>
  <si>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</si>
  <si>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</si>
  <si>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</si>
  <si>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</si>
  <si>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</si>
  <si>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</si>
  <si>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</si>
  <si>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</si>
  <si>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</si>
  <si>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</si>
  <si>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</si>
  <si>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</si>
  <si>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</si>
  <si>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</si>
  <si>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</si>
  <si>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</si>
  <si>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Project:</t>
  </si>
  <si>
    <t>Bill of Materials</t>
  </si>
  <si>
    <t>Production Quantity:</t>
  </si>
  <si>
    <t>Currency</t>
  </si>
  <si>
    <t>5/2/17</t>
  </si>
  <si>
    <t>1000</t>
  </si>
  <si>
    <t>USD</t>
  </si>
  <si>
    <t>apollo-blackout-board.PrjPCB</t>
  </si>
  <si>
    <t>None</t>
  </si>
  <si>
    <t>8:34:14 AM</t>
  </si>
  <si>
    <t>Bill of Materials For Project [apollo-blackout-board.PrjPCB] (No PCB Document Selected)</t>
  </si>
  <si>
    <t>Footprint</t>
  </si>
  <si>
    <t>7M-12.000MAAJ-T</t>
  </si>
  <si>
    <t>ABS06-107-32.768KHZ-T</t>
  </si>
  <si>
    <t>SC-70-8</t>
  </si>
  <si>
    <t>DFN6D_L</t>
  </si>
  <si>
    <t>SOT-23-5</t>
  </si>
  <si>
    <t>UDFN-6</t>
  </si>
  <si>
    <t>LQFP100_M</t>
  </si>
  <si>
    <t>SOT-363</t>
  </si>
  <si>
    <t>APOLLO-BGA64</t>
  </si>
  <si>
    <t>JS202011SCQN</t>
  </si>
  <si>
    <t>RES_0402</t>
  </si>
  <si>
    <t>RES_0805</t>
  </si>
  <si>
    <t>RES_0603</t>
  </si>
  <si>
    <t>SSM-107-L-DV-TR</t>
  </si>
  <si>
    <t>TSM-104-04-F-DV-TR</t>
  </si>
  <si>
    <t>SSM-108-L-SV-TR</t>
  </si>
  <si>
    <t>SSM-110-L-SV-TR</t>
  </si>
  <si>
    <t>TSW-108-10-L-S</t>
  </si>
  <si>
    <t>TSW-110-10-L-S</t>
  </si>
  <si>
    <t>IND_0402</t>
  </si>
  <si>
    <t>IND_0603</t>
  </si>
  <si>
    <t>10118193-0001LF</t>
  </si>
  <si>
    <t>FTSH-105</t>
  </si>
  <si>
    <t>LED-0603-RED</t>
  </si>
  <si>
    <t>SOD-123</t>
  </si>
  <si>
    <t>SOT-23-3</t>
  </si>
  <si>
    <t>LED-0603-BLUE</t>
  </si>
  <si>
    <t>SOT143-4L</t>
  </si>
  <si>
    <t>CAP_0402</t>
  </si>
  <si>
    <t>CAP_0603</t>
  </si>
  <si>
    <t>PTS645SM43SMTR92 LFS</t>
  </si>
  <si>
    <t>Comment</t>
  </si>
  <si>
    <t>12MHz</t>
  </si>
  <si>
    <t>32.768kHz</t>
  </si>
  <si>
    <t>MAX44263AXA+T</t>
  </si>
  <si>
    <t>LD39100PUR</t>
  </si>
  <si>
    <t>MIC5504-3.3YM5-TR</t>
  </si>
  <si>
    <t>IC Current Limit Switch</t>
  </si>
  <si>
    <t>ATSAM3U2CA-AU</t>
  </si>
  <si>
    <t>74LVC1G3157GW,125</t>
  </si>
  <si>
    <t>APOLLO512-KBR</t>
  </si>
  <si>
    <t>Switch</t>
  </si>
  <si>
    <t>100k</t>
  </si>
  <si>
    <t>16.9k</t>
  </si>
  <si>
    <t>51</t>
  </si>
  <si>
    <t>30k</t>
  </si>
  <si>
    <t>1.2K</t>
  </si>
  <si>
    <t>0.047</t>
  </si>
  <si>
    <t>44.2k</t>
  </si>
  <si>
    <t>2.2k</t>
  </si>
  <si>
    <t>39</t>
  </si>
  <si>
    <t>6.8k</t>
  </si>
  <si>
    <t>1k</t>
  </si>
  <si>
    <t>150</t>
  </si>
  <si>
    <t>1M</t>
  </si>
  <si>
    <t>4.7k</t>
  </si>
  <si>
    <t>100</t>
  </si>
  <si>
    <t>10k</t>
  </si>
  <si>
    <t>SSM-107-F-DV-P-TR</t>
  </si>
  <si>
    <t>TSM-104-04-F-DV-P-TR</t>
  </si>
  <si>
    <t>SSM-108-L-SV-P-TR</t>
  </si>
  <si>
    <t>SSM-110-L-SV-P-TR</t>
  </si>
  <si>
    <t>Value</t>
  </si>
  <si>
    <t>2.2µH</t>
  </si>
  <si>
    <t>USB Micro-B</t>
  </si>
  <si>
    <t>RED LED</t>
  </si>
  <si>
    <t>MBR0530</t>
  </si>
  <si>
    <t>MMBT3904LT1G</t>
  </si>
  <si>
    <t>LED-BLUE</t>
  </si>
  <si>
    <t>TVS</t>
  </si>
  <si>
    <t>10pF</t>
  </si>
  <si>
    <t>18pF</t>
  </si>
  <si>
    <t>10nF</t>
  </si>
  <si>
    <t>4.7µF</t>
  </si>
  <si>
    <t>1µF</t>
  </si>
  <si>
    <t>2.2µF</t>
  </si>
  <si>
    <t>10µF</t>
  </si>
  <si>
    <t>1nF</t>
  </si>
  <si>
    <t>0.1µF</t>
  </si>
  <si>
    <t>3pF</t>
  </si>
  <si>
    <t>LibRef</t>
  </si>
  <si>
    <t>NCP380LMUAJAATBG</t>
  </si>
  <si>
    <t>RC0402FR-07100KL</t>
  </si>
  <si>
    <t>RC0805FR-0716K9L</t>
  </si>
  <si>
    <t>RC0805FR-0751RL</t>
  </si>
  <si>
    <t>RC0402FR-0730KL</t>
  </si>
  <si>
    <t>RC0402FR-0716K9L</t>
  </si>
  <si>
    <t>RC0402FR-071K2L</t>
  </si>
  <si>
    <t>RL0816T-R047-F</t>
  </si>
  <si>
    <t>RC0402FR-0744K2L</t>
  </si>
  <si>
    <t>RC0402JR-072K2L</t>
  </si>
  <si>
    <t>RC0402JR-0739RL</t>
  </si>
  <si>
    <t>RC0402JR-076K8L</t>
  </si>
  <si>
    <t>RC0402JR-071KL</t>
  </si>
  <si>
    <t>RC0402JR-07150RL</t>
  </si>
  <si>
    <t>RC0402FR-071ML</t>
  </si>
  <si>
    <t>RC0402JR-074K7L</t>
  </si>
  <si>
    <t>CR0402JW101G</t>
  </si>
  <si>
    <t>RC0402FR-0710KL</t>
  </si>
  <si>
    <t>SSM-107-L-DV-P-TR</t>
  </si>
  <si>
    <t>BKP1005EM121-T</t>
  </si>
  <si>
    <t>MBKK1608T2R2M</t>
  </si>
  <si>
    <t>FTSH-105-01-F-DV-K-P-TR</t>
  </si>
  <si>
    <t>SML-LX0603SRW-TR</t>
  </si>
  <si>
    <t>LTST-C193TBKT-5A</t>
  </si>
  <si>
    <t>PRTR5V0U2X,215</t>
  </si>
  <si>
    <t>C1005CH1H100D050BA</t>
  </si>
  <si>
    <t>CGA2B2C0G1H180J050BA</t>
  </si>
  <si>
    <t>C1005X7S2A103K050BB</t>
  </si>
  <si>
    <t>C1005X5R0J475M050BC</t>
  </si>
  <si>
    <t>0402ZD105KAT2A</t>
  </si>
  <si>
    <t>LMK105BJ225MV-F</t>
  </si>
  <si>
    <t>CL10A106KP8NNNC</t>
  </si>
  <si>
    <t>C1005C0G1E102J050BA</t>
  </si>
  <si>
    <t>CGA2B1X7R1C104K050BC</t>
  </si>
  <si>
    <t>C1005C0G1H030B050BA</t>
  </si>
  <si>
    <t>Designator</t>
  </si>
  <si>
    <t>X2</t>
  </si>
  <si>
    <t>X1</t>
  </si>
  <si>
    <t>U9</t>
  </si>
  <si>
    <t>U8</t>
  </si>
  <si>
    <t>U7</t>
  </si>
  <si>
    <t>U6</t>
  </si>
  <si>
    <t>U5</t>
  </si>
  <si>
    <t>U2, U3, U4</t>
  </si>
  <si>
    <t>U1</t>
  </si>
  <si>
    <t>SW1</t>
  </si>
  <si>
    <t>R37, R38, R39</t>
  </si>
  <si>
    <t>R30</t>
  </si>
  <si>
    <t>R29</t>
  </si>
  <si>
    <t>R25</t>
  </si>
  <si>
    <t>R24, R26</t>
  </si>
  <si>
    <t>R23</t>
  </si>
  <si>
    <t>R22</t>
  </si>
  <si>
    <t>R21</t>
  </si>
  <si>
    <t>R20</t>
  </si>
  <si>
    <t>R16, R17</t>
  </si>
  <si>
    <t>R15</t>
  </si>
  <si>
    <t>R14, R32, R33, R34, R35, R36</t>
  </si>
  <si>
    <t>R7, R8, R10</t>
  </si>
  <si>
    <t>R6</t>
  </si>
  <si>
    <t>R5, R9, R11, R12, R13, R18</t>
  </si>
  <si>
    <t>R3, R4</t>
  </si>
  <si>
    <t>R1, R2, R19, R27, R28, R31</t>
  </si>
  <si>
    <t>P18</t>
  </si>
  <si>
    <t>P15, P16, P19, P20</t>
  </si>
  <si>
    <t>P12, P13, P14, P17</t>
  </si>
  <si>
    <t>P11</t>
  </si>
  <si>
    <t>P3, P4, P5, P6, P7, P8, P9, P10</t>
  </si>
  <si>
    <t>P1, P2</t>
  </si>
  <si>
    <t>L3</t>
  </si>
  <si>
    <t>L1, L2</t>
  </si>
  <si>
    <t>J4</t>
  </si>
  <si>
    <t>J1, J2</t>
  </si>
  <si>
    <t>D5, D6, D7, D8, D9</t>
  </si>
  <si>
    <t>D4</t>
  </si>
  <si>
    <t>D3</t>
  </si>
  <si>
    <t>D2</t>
  </si>
  <si>
    <t>D1</t>
  </si>
  <si>
    <t>C28</t>
  </si>
  <si>
    <t>C26, C27</t>
  </si>
  <si>
    <t>C25</t>
  </si>
  <si>
    <t>C22, C31</t>
  </si>
  <si>
    <t>C8, C30, C32, C33, C34, C37, C42</t>
  </si>
  <si>
    <t>C7</t>
  </si>
  <si>
    <t>C6, C35</t>
  </si>
  <si>
    <t>C4, C39</t>
  </si>
  <si>
    <t>C3, C5, C9, C10, C11, C12, C13, C14, C15, C16, C17, C18, C19, C20, C21, C23, C24, C29, C36, C38, C40, C41</t>
  </si>
  <si>
    <t>C1, C2</t>
  </si>
  <si>
    <t>BTN1, BTN2, BTN3, BTN4</t>
  </si>
  <si>
    <t>Description</t>
  </si>
  <si>
    <t>12MHz ±30ppm Crystal 18pF 100 Ohm -20°C ~ 70°C Surface Mount 4-SMD, No Lead (DFN, LCC)</t>
  </si>
  <si>
    <t>32.768kHz ±20ppm Crystal 4pF 60 kOhm -40°C ~ 85°C Surface Mount 0805 (2012 Metric)</t>
  </si>
  <si>
    <t>General Purpose Amplifier 2 Circuit Rail-to-Rail SC-70-8</t>
  </si>
  <si>
    <t>1 A Low Quiescent Current Low Noise Voltage Regulator, Adjustable from 0.8V, 6-Pin VFDFPN, Tape and Reel</t>
  </si>
  <si>
    <t>Linear Voltage Regulator IC Positive Fixed 1 Output 3.3V 300mA SOT-23-5</t>
  </si>
  <si>
    <t>IC CURRENT LIMIT SWITCH 6-UDFN</t>
  </si>
  <si>
    <t>AT91 ARM Cortex-M3 32-bit Microcontroller, 128KB Flash, 36KB SRAM, 57 User I/Os, 3USARTs, 100-Pin LQFP, Industrial Grade (-40°C to 85°C), Pb-Free</t>
  </si>
  <si>
    <t>1 Circuit IC Switch 2:1 10 Ohm 6-TSSOP</t>
  </si>
  <si>
    <t>Apollo BGA-64</t>
  </si>
  <si>
    <t>Slide Switch DPDT Surface Mount</t>
  </si>
  <si>
    <t>RES SMD 100K OHM 5% 1/16W 0402</t>
  </si>
  <si>
    <t>RES SMD 16.9K OHM 1% 1/8W 0805</t>
  </si>
  <si>
    <t>RES SMD 51 OHM 1% 1/8W 0805</t>
  </si>
  <si>
    <t>RES SMD 30K OHM 1% 1/16W 0402</t>
  </si>
  <si>
    <t>RES SMD 16.9K OHM 1% 1/16W 0402</t>
  </si>
  <si>
    <t>RES SMD 1.2K OHM 1% 1/16W 0402</t>
  </si>
  <si>
    <t>RES SMD 0.047 OHM 1% 1/4W 0603</t>
  </si>
  <si>
    <t>RES SMD 44.2K OHM 1% 1/16W 0402</t>
  </si>
  <si>
    <t>RES SMD 2.2K OHM 5% 1/16W 0402</t>
  </si>
  <si>
    <t>RES SMD 39 OHM 5% 1/16W 0402</t>
  </si>
  <si>
    <t>RES SMD 6.8K OHM 5% 1/16W 0402</t>
  </si>
  <si>
    <t>RES SMD 1K OHM 5% 1/16W 0402</t>
  </si>
  <si>
    <t>RES SMD 150 OHM 5% 1/16W 0402</t>
  </si>
  <si>
    <t>RES SMD 1M OHM 1% 1/16W 0402</t>
  </si>
  <si>
    <t>RES SMD 4.7K OHM 5% 1/16W 0402</t>
  </si>
  <si>
    <t>RES SMD 100 OHM 5% 1/16W 0402</t>
  </si>
  <si>
    <t>RES SMD 10K OHM 1% 1/16W 0402</t>
  </si>
  <si>
    <t>14 Position Receptacle, Pass Through Connector 0.100" (2.54mm) Surface Mount Gold</t>
  </si>
  <si>
    <t>8 Positions Header, Unshrouded Connector 0.100" (2.54mm) Surface Mount Gold</t>
  </si>
  <si>
    <t>8 Position Receptacle, Pass Through Connector 0.100" (2.54mm) Surface Mount Gold</t>
  </si>
  <si>
    <t>10 Position Receptacle, Pass Through Connector 0.100" (2.54mm) Surface Mount Gold</t>
  </si>
  <si>
    <t/>
  </si>
  <si>
    <t>Ferrite Beads HI CUR LW RDC 0402 120 OHM 25%</t>
  </si>
  <si>
    <t>Inductor 0603 2.2uH 345mOhms +/-20%Tol .52A</t>
  </si>
  <si>
    <t>USB - micro B USB 2.0 Receptacle Connector 5 Position Surface Mount, Right Angle, Horizontal</t>
  </si>
  <si>
    <t>10 Positions Header, Unshrouded Connector 0.050" (1.27mm) Surface Mount Gold</t>
  </si>
  <si>
    <t>LED RED DIFFUSED 0603 SMD</t>
  </si>
  <si>
    <t>Diode Schottky 30V 500mA Surface Mount SOD-123</t>
  </si>
  <si>
    <t>TRANS NPN 40V 0.2A SOT23</t>
  </si>
  <si>
    <t>Blue 470nm LED Indication - Discrete 2.8V 0603 (1608 Metric)</t>
  </si>
  <si>
    <t>TVS DIODE 5.5VWM SOT143B</t>
  </si>
  <si>
    <t>10pF 50V Ceramic Capacitor CH 0402 (1005 Metric) 0.039" L x 0.020" W (1.00mm x 0.50mm)</t>
  </si>
  <si>
    <t>18pF 50V Ceramic Capacitor C0G, NP0 0402 (1005 Metric) 0.039" L x 0.020" W (1.00mm x 0.50mm)</t>
  </si>
  <si>
    <t>10nF 100V Ceramic Capacitor X7S 0402 (1005 Metric) 0.039" L x 0.020" W (1.00mm x 0.50mm)</t>
  </si>
  <si>
    <t>4.7µF 6.3V Ceramic Capacitor X5R 0402 (1005 Metric) 0.039" L x 0.020" W (1.00mm x 0.50mm)</t>
  </si>
  <si>
    <t>1µF 10V Ceramic Capacitor X5R 0402 (1005 Metric) 0.039" L x 0.020" W (1.00mm x 0.50mm)</t>
  </si>
  <si>
    <t>2.2µF 10V Ceramic Capacitor X5R 0402 (1005 Metric) 0.039" L x 0.020" W (1.00mm x 0.50mm)</t>
  </si>
  <si>
    <t>10µF 10V Ceramic Capacitor X5R 0603 (1608 Metric) 0.063" L x 0.031" W (1.60mm x 0.80mm)</t>
  </si>
  <si>
    <t>1nF 25V Ceramic Capacitor C0G, NP0 0402 (1005 Metric) 0.039" L x 0.020" W (1.00mm x 0.50mm)</t>
  </si>
  <si>
    <t>0.1µF ±10% 16V Ceramic Capacitor X7R 0402 (1005 Metric)</t>
  </si>
  <si>
    <t>3pF 50V Ceramic Capacitor C0G, NP0 0402 (1005 Metric) 0.039" L x 0.020" W (1.00mm x 0.50mm)</t>
  </si>
  <si>
    <t>Tactile Switch SPST-NO Top Actuated Surface Mount</t>
  </si>
  <si>
    <t>Quantity</t>
  </si>
  <si>
    <t>Supplier 1</t>
  </si>
  <si>
    <t>Digi-Key</t>
  </si>
  <si>
    <t>Newark</t>
  </si>
  <si>
    <t>Supplier Part Number 1</t>
  </si>
  <si>
    <t>887-1121-1-ND</t>
  </si>
  <si>
    <t>535-12373-1-ND</t>
  </si>
  <si>
    <t>MAX44263AXA+CT-ND</t>
  </si>
  <si>
    <t>497-11013-1-ND</t>
  </si>
  <si>
    <t>576-4764-1-ND</t>
  </si>
  <si>
    <t>NCP380LMUAJAATBGOSCT-ND</t>
  </si>
  <si>
    <t>ATSAM3U2CA-AU-ND</t>
  </si>
  <si>
    <t>1727-6073-1-ND</t>
  </si>
  <si>
    <t>401-2002-1-ND</t>
  </si>
  <si>
    <t>311-100KLRCT-ND</t>
  </si>
  <si>
    <t>311-16.9KCRCT-ND</t>
  </si>
  <si>
    <t>311-51.0CRCT-ND</t>
  </si>
  <si>
    <t>311-30.0KLRCT-ND</t>
  </si>
  <si>
    <t>YAG3003TR-ND</t>
  </si>
  <si>
    <t>311-1.20KLRCT-ND</t>
  </si>
  <si>
    <t>408-1443-1-ND</t>
  </si>
  <si>
    <t>YAG3163CT-ND</t>
  </si>
  <si>
    <t>311-2.2KJRCT-ND</t>
  </si>
  <si>
    <t>311-39JRCT-ND</t>
  </si>
  <si>
    <t>311-6.8KJRDKR-ND</t>
  </si>
  <si>
    <t>311-1.0KJRCT-ND</t>
  </si>
  <si>
    <t>311-150JRCT-ND</t>
  </si>
  <si>
    <t>311-1.00MLRCT-ND</t>
  </si>
  <si>
    <t>311-4.7KJRCT-ND</t>
  </si>
  <si>
    <t>CR0402-JW-101GLFCT-ND</t>
  </si>
  <si>
    <t>311-10.0KLRCT-ND</t>
  </si>
  <si>
    <t>SAM1146-07-ND</t>
  </si>
  <si>
    <t>70X4558</t>
  </si>
  <si>
    <t>SAM1148-08-ND</t>
  </si>
  <si>
    <t>SAM1148-10-ND</t>
  </si>
  <si>
    <t>587-3289-1-ND</t>
  </si>
  <si>
    <t>587-4150-1-ND</t>
  </si>
  <si>
    <t>609-4616-1-ND</t>
  </si>
  <si>
    <t>SAM8797-ND</t>
  </si>
  <si>
    <t>67-1551-1-ND</t>
  </si>
  <si>
    <t>MBR0530TPMSCT-ND</t>
  </si>
  <si>
    <t>MMBT3904LT1GOSCT-ND</t>
  </si>
  <si>
    <t>160-1827-1-ND</t>
  </si>
  <si>
    <t>1727-3884-6-ND</t>
  </si>
  <si>
    <t>445-10826-1-ND</t>
  </si>
  <si>
    <t>445-5587-1-ND</t>
  </si>
  <si>
    <t>445-5199-1-ND</t>
  </si>
  <si>
    <t>445-7395-6-ND</t>
  </si>
  <si>
    <t>478-4596-1-ND</t>
  </si>
  <si>
    <t>587-3153-1-ND</t>
  </si>
  <si>
    <t>1276-1192-1-ND</t>
  </si>
  <si>
    <t>445-2651-1-ND</t>
  </si>
  <si>
    <t>445-5613-1-ND</t>
  </si>
  <si>
    <t>445-4869-6-ND</t>
  </si>
  <si>
    <t>CKN9112DKR-ND</t>
  </si>
  <si>
    <t>Supplier Unit Price 1</t>
  </si>
  <si>
    <t>Supplier Order Qty 1</t>
  </si>
  <si>
    <t>Supplier Subtotal 1</t>
  </si>
  <si>
    <t>Manufacturer 1</t>
  </si>
  <si>
    <t>TXC CORPORATION</t>
  </si>
  <si>
    <t>Abracon LLC</t>
  </si>
  <si>
    <t>Maxim Integrated</t>
  </si>
  <si>
    <t>STMicroelectronics</t>
  </si>
  <si>
    <t>Microchip Technology</t>
  </si>
  <si>
    <t>ON Semiconductor</t>
  </si>
  <si>
    <t>Nexperia USA Inc.</t>
  </si>
  <si>
    <t>C&amp;K</t>
  </si>
  <si>
    <t>Yageo</t>
  </si>
  <si>
    <t>Susumu</t>
  </si>
  <si>
    <t>Bourns Inc.</t>
  </si>
  <si>
    <t>Samtec Inc.</t>
  </si>
  <si>
    <t>SAMTEC</t>
  </si>
  <si>
    <t>Taiyo Yuden</t>
  </si>
  <si>
    <t>Amphenol FCI</t>
  </si>
  <si>
    <t>Lumex Opto/Components Inc.</t>
  </si>
  <si>
    <t>Micro Commercial Co</t>
  </si>
  <si>
    <t>Lite-On Inc.</t>
  </si>
  <si>
    <t>TDK Corporation</t>
  </si>
  <si>
    <t>AVX Corporation</t>
  </si>
  <si>
    <t>Samsung Electro-Mechanics America, Inc.</t>
  </si>
  <si>
    <t>Manufacturer Part Number 1</t>
  </si>
  <si>
    <t>CR0402-JW-101GLF</t>
  </si>
  <si>
    <t>SSM-107-L-DV</t>
  </si>
  <si>
    <t>SSM-108-L-SV</t>
  </si>
  <si>
    <t>SSM-110-L-SV</t>
  </si>
  <si>
    <t>FTSH-105-01-F-DV-K-P</t>
  </si>
  <si>
    <t>MBR0530-TP</t>
  </si>
  <si>
    <t>Y:\ambiq\repositories\pcbdev\apollo1-blackout-board\apollo-blackout-board.PrjPCB</t>
  </si>
  <si>
    <t>140</t>
  </si>
  <si>
    <t>5/2/17 8:34:14 AM</t>
  </si>
  <si>
    <t>BOM_PartType</t>
  </si>
  <si>
    <t>BOM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</si>
</sst>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33" borderId="12" xfId="0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88" fontId="0" fillId="0" borderId="13" xfId="0" applyNumberFormat="1" applyBorder="1" applyAlignment="1">
      <alignment horizontal="left"/>
    </xf>
    <xf numFmtId="190" fontId="0" fillId="0" borderId="13" xfId="0" applyNumberFormat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34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6" fillId="33" borderId="17" xfId="0" applyNumberFormat="1" applyFont="1" applyFill="1" applyBorder="1" applyAlignment="1" applyProtection="1">
      <alignment vertical="top" wrapText="1"/>
      <protection locked="0"/>
    </xf>
    <xf numFmtId="0" fontId="0" fillId="33" borderId="18" xfId="0" applyNumberFormat="1" applyFont="1" applyFill="1" applyBorder="1" applyAlignment="1" applyProtection="1">
      <alignment horizontal="left" vertical="top" wrapText="1"/>
      <protection locked="0"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0" fillId="33" borderId="19" xfId="0" applyNumberFormat="1" applyFont="1" applyFill="1" applyBorder="1" applyAlignment="1" applyProtection="1">
      <alignment vertical="top" wrapText="1"/>
      <protection locked="0"/>
    </xf>
    <xf numFmtId="0" fontId="0" fillId="33" borderId="11" xfId="0" applyNumberFormat="1" applyFont="1" applyFill="1" applyBorder="1" applyAlignment="1" applyProtection="1">
      <alignment horizontal="left"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 locked="0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" fontId="0" fillId="33" borderId="21" xfId="0" applyNumberFormat="1" applyFont="1" applyFill="1" applyBorder="1" applyAlignment="1">
      <alignment vertical="top"/>
    </xf>
    <xf numFmtId="1" fontId="0" fillId="33" borderId="22" xfId="0" applyNumberFormat="1" applyFill="1" applyBorder="1" applyAlignment="1">
      <alignment vertical="top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vertical="top"/>
      <protection locked="0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 locked="0"/>
    </xf>
    <xf numFmtId="0" fontId="0" fillId="0" borderId="2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NumberFormat="1" applyFont="1" applyFill="1" applyBorder="1" applyAlignment="1" applyProtection="1">
      <alignment vertical="top"/>
      <protection locked="0"/>
    </xf>
    <xf numFmtId="0" fontId="0" fillId="0" borderId="29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NumberFormat="1" applyFont="1" applyFill="1" applyBorder="1" applyAlignment="1" applyProtection="1">
      <alignment vertical="top"/>
      <protection locked="0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14" fontId="0" fillId="0" borderId="17" xfId="0" applyNumberFormat="1" applyBorder="1" applyAlignment="1">
      <alignment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8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0" fillId="33" borderId="0" xfId="0" applyFill="1" applyBorder="1" applyAlignment="1">
      <alignment/>
    </xf>
    <xf numFmtId="0" fontId="0" fillId="0" borderId="21" xfId="0" applyFont="1" applyBorder="1" applyAlignment="1">
      <alignment vertical="top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2" xfId="0" applyBorder="1" applyAlignment="1">
      <alignment/>
    </xf>
    <xf numFmtId="0" fontId="1" fillId="0" borderId="34" xfId="0" applyFont="1" applyBorder="1" applyAlignment="1">
      <alignment/>
    </xf>
    <xf numFmtId="0" fontId="1" fillId="0" borderId="32" xfId="0" applyNumberFormat="1" applyFont="1" applyFill="1" applyBorder="1" applyAlignment="1" applyProtection="1">
      <alignment vertical="top"/>
      <protection locked="0"/>
    </xf>
    <xf numFmtId="0" fontId="0" fillId="0" borderId="31" xfId="0" applyNumberFormat="1" applyFont="1" applyFill="1" applyBorder="1" applyAlignment="1" applyProtection="1">
      <alignment vertical="top"/>
      <protection locked="0"/>
    </xf>
    <xf numFmtId="0" fontId="0" fillId="0" borderId="32" xfId="0" applyNumberFormat="1" applyFont="1" applyFill="1" applyBorder="1" applyAlignment="1" applyProtection="1">
      <alignment vertical="top"/>
      <protection locked="0"/>
    </xf>
    <xf numFmtId="0" fontId="0" fillId="0" borderId="34" xfId="0" applyNumberFormat="1" applyFont="1" applyFill="1" applyBorder="1" applyAlignment="1" applyProtection="1">
      <alignment vertical="top"/>
      <protection locked="0"/>
    </xf>
    <xf numFmtId="0" fontId="6" fillId="33" borderId="31" xfId="0" applyNumberFormat="1" applyFont="1" applyFill="1" applyBorder="1" applyAlignment="1" applyProtection="1">
      <alignment vertical="top" wrapText="1"/>
      <protection locked="0"/>
    </xf>
    <xf numFmtId="0" fontId="6" fillId="33" borderId="34" xfId="0" applyNumberFormat="1" applyFont="1" applyFill="1" applyBorder="1" applyAlignment="1" applyProtection="1">
      <alignment vertical="top" wrapText="1"/>
      <protection locked="0"/>
    </xf>
    <xf numFmtId="44" fontId="0" fillId="33" borderId="21" xfId="44" applyFont="1" applyFill="1" applyBorder="1" applyAlignment="1">
      <alignment vertical="top"/>
    </xf>
    <xf numFmtId="44" fontId="0" fillId="33" borderId="22" xfId="44" applyFont="1" applyFill="1" applyBorder="1" applyAlignment="1">
      <alignment vertical="top"/>
    </xf>
    <xf numFmtId="0" fontId="0" fillId="0" borderId="11" xfId="0" applyBorder="1" applyAlignment="1" quotePrefix="1">
      <alignment horizontal="left"/>
    </xf>
    <xf numFmtId="49" fontId="0" fillId="0" borderId="13" xfId="0" applyNumberForma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8" fillId="33" borderId="35" xfId="0" applyFont="1" applyFill="1" applyBorder="1" applyAlignment="1" quotePrefix="1">
      <alignment vertical="center"/>
    </xf>
    <xf numFmtId="0" fontId="2" fillId="34" borderId="36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vertical="top"/>
    </xf>
    <xf numFmtId="0" fontId="2" fillId="34" borderId="36" xfId="0" applyFont="1" applyFill="1" applyBorder="1" applyAlignment="1" quotePrefix="1">
      <alignment horizontal="left" vertical="center"/>
    </xf>
    <xf numFmtId="0" fontId="0" fillId="0" borderId="10" xfId="0" applyFont="1" applyBorder="1" applyAlignment="1" quotePrefix="1">
      <alignment horizontal="left" vertical="top"/>
    </xf>
    <xf numFmtId="0" fontId="0" fillId="0" borderId="37" xfId="0" applyFont="1" applyBorder="1" applyAlignment="1" quotePrefix="1">
      <alignment vertical="top" wrapText="1"/>
    </xf>
    <xf numFmtId="0" fontId="0" fillId="0" borderId="38" xfId="0" applyFont="1" applyBorder="1" applyAlignment="1" quotePrefix="1">
      <alignment horizontal="left" vertical="top" wrapText="1"/>
    </xf>
    <xf numFmtId="0" fontId="2" fillId="34" borderId="22" xfId="0" applyFont="1" applyFill="1" applyBorder="1" applyAlignment="1" quotePrefix="1">
      <alignment vertical="center"/>
    </xf>
    <xf numFmtId="0" fontId="0" fillId="0" borderId="21" xfId="0" applyFont="1" applyBorder="1" applyAlignment="1" quotePrefix="1">
      <alignment vertical="top"/>
    </xf>
    <xf numFmtId="0" fontId="0" fillId="34" borderId="39" xfId="0" applyFill="1" applyBorder="1" applyAlignment="1" quotePrefix="1">
      <alignment horizontal="left" vertical="center"/>
    </xf>
    <xf numFmtId="0" fontId="0" fillId="33" borderId="40" xfId="0" applyFill="1" applyBorder="1" applyAlignment="1" quotePrefix="1">
      <alignment horizontal="left" vertical="center"/>
    </xf>
    <xf numFmtId="0" fontId="0" fillId="34" borderId="40" xfId="0" applyFill="1" applyBorder="1" applyAlignment="1" quotePrefix="1">
      <alignment horizontal="left" vertical="center"/>
    </xf>
    <xf numFmtId="0" fontId="0" fillId="33" borderId="41" xfId="0" applyFill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tabSelected="1" workbookViewId="0" topLeftCell="A7">
      <selection activeCell="G11" sqref="G11"/>
    </sheetView>
  </sheetViews>
  <sheetFormatPr defaultColWidth="9.140625" defaultRowHeight="12.75"/>
  <cols>
    <col min="1" max="1" width="16.421875" style="6" customWidth="1"/>
    <col min="2" max="3" width="14.421875" style="14" customWidth="1"/>
    <col min="4" max="4" width="28.7109375" style="6" customWidth="1"/>
    <col min="5" max="5" width="36.421875" style="6" customWidth="1"/>
    <col min="6" max="6" width="10.421875" style="68" customWidth="1"/>
    <col min="7" max="7" width="12.00390625" style="6" customWidth="1"/>
    <col min="8" max="8" width="20.28125" style="6" customWidth="1"/>
    <col min="9" max="11" width="18.28125" style="6" customWidth="1"/>
    <col min="12" max="12" width="18.7109375" style="6" customWidth="1"/>
    <col min="13" max="13" width="27.28125" style="6" customWidth="1"/>
    <col min="14" max="16384" width="9.140625" style="6" customWidth="1"/>
  </cols>
  <sheetData>
    <row r="1" spans="1:14" ht="12.75" thickBot="1">
      <c r="A1" s="43"/>
      <c r="B1" s="44"/>
      <c r="C1" s="44"/>
      <c r="D1" s="45"/>
      <c r="E1" s="45"/>
      <c r="F1" s="45"/>
      <c r="G1" s="69"/>
      <c r="H1" s="69"/>
      <c r="I1" s="69"/>
      <c r="J1" s="69"/>
      <c r="K1" s="69"/>
      <c r="L1" s="69"/>
      <c r="M1" s="71"/>
      <c r="N1" s="2"/>
    </row>
    <row r="2" spans="1:14" ht="37.5" customHeight="1" thickBot="1">
      <c r="A2" s="34" t="s">
        <v>22</v>
      </c>
      <c r="B2" s="30"/>
      <c r="C2" s="27"/>
      <c r="D2" s="88" t="s">
        <v>31</v>
      </c>
      <c r="E2" s="7"/>
      <c r="F2" s="7"/>
      <c r="G2" s="7"/>
      <c r="H2" s="7"/>
      <c r="I2" s="7"/>
      <c r="J2" s="7"/>
      <c r="K2" s="7"/>
      <c r="L2" s="7"/>
      <c r="M2" s="72"/>
      <c r="N2" s="2"/>
    </row>
    <row r="3" spans="1:14" ht="23.25" customHeight="1">
      <c r="A3" s="8" t="s">
        <v>5</v>
      </c>
      <c r="B3" s="30"/>
      <c r="C3" s="85" t="s">
        <v>28</v>
      </c>
      <c r="D3" s="59"/>
      <c r="E3" s="5"/>
      <c r="F3" s="5"/>
      <c r="G3" s="5"/>
      <c r="H3" s="5"/>
      <c r="I3" s="5"/>
      <c r="J3" s="5"/>
      <c r="K3" s="5"/>
      <c r="L3" s="5"/>
      <c r="M3" s="73"/>
      <c r="N3" s="2"/>
    </row>
    <row r="4" spans="1:14" ht="17.25" customHeight="1">
      <c r="A4" s="8" t="s">
        <v>21</v>
      </c>
      <c r="B4" s="30"/>
      <c r="C4" s="86" t="s">
        <v>28</v>
      </c>
      <c r="D4" s="60"/>
      <c r="E4" s="5"/>
      <c r="F4" s="5"/>
      <c r="G4" s="5"/>
      <c r="H4" s="5"/>
      <c r="I4" s="5"/>
      <c r="J4" s="5"/>
      <c r="K4" s="5"/>
      <c r="L4" s="5"/>
      <c r="M4" s="73"/>
      <c r="N4" s="2"/>
    </row>
    <row r="5" spans="1:14" ht="17.25" customHeight="1">
      <c r="A5" s="8" t="s">
        <v>6</v>
      </c>
      <c r="B5" s="30"/>
      <c r="C5" s="87" t="s">
        <v>29</v>
      </c>
      <c r="D5" s="4"/>
      <c r="E5" s="5"/>
      <c r="F5" s="5"/>
      <c r="G5" s="5"/>
      <c r="H5" s="5"/>
      <c r="I5" s="5"/>
      <c r="J5" s="5"/>
      <c r="K5" s="5"/>
      <c r="L5" s="5"/>
      <c r="M5" s="73"/>
      <c r="N5" s="2"/>
    </row>
    <row r="6" spans="1:14" ht="12">
      <c r="A6" s="56"/>
      <c r="B6" s="57"/>
      <c r="C6" s="28"/>
      <c r="D6" s="4"/>
      <c r="E6" s="58"/>
      <c r="F6" s="4"/>
      <c r="G6" s="58"/>
      <c r="H6" s="58"/>
      <c r="I6" s="58"/>
      <c r="J6" s="58"/>
      <c r="K6" s="58"/>
      <c r="L6" s="58"/>
      <c r="M6" s="74"/>
      <c r="N6" s="2"/>
    </row>
    <row r="7" spans="1:14" ht="15.75" customHeight="1">
      <c r="A7" s="9" t="s">
        <v>2</v>
      </c>
      <c r="B7" s="83" t="s">
        <v>25</v>
      </c>
      <c r="C7" s="83" t="s">
        <v>30</v>
      </c>
      <c r="D7" s="10"/>
      <c r="E7" s="5"/>
      <c r="F7" s="5"/>
      <c r="G7" s="5"/>
      <c r="H7" s="5"/>
      <c r="I7" s="5"/>
      <c r="J7" s="5"/>
      <c r="K7" s="5"/>
      <c r="L7" s="5"/>
      <c r="M7" s="73"/>
      <c r="N7" s="1"/>
    </row>
    <row r="8" spans="1:14" ht="15.75" customHeight="1">
      <c r="A8" s="3" t="s">
        <v>3</v>
      </c>
      <c r="B8" s="11">
        <f ca="1">TODAY()</f>
        <v>42857</v>
      </c>
      <c r="C8" s="12">
        <f ca="1">NOW()</f>
        <v>42857.399286458334</v>
      </c>
      <c r="D8" s="10"/>
      <c r="E8" s="5"/>
      <c r="F8" s="5"/>
      <c r="G8" s="5"/>
      <c r="H8" s="5"/>
      <c r="I8" s="5"/>
      <c r="J8" s="5"/>
      <c r="K8" s="5"/>
      <c r="L8" s="5"/>
      <c r="M8" s="73"/>
      <c r="N8" s="1"/>
    </row>
    <row r="9" spans="1:14" ht="15.75" customHeight="1">
      <c r="A9" s="9"/>
      <c r="B9" s="29"/>
      <c r="C9" s="29"/>
      <c r="D9" s="10"/>
      <c r="E9" s="5"/>
      <c r="F9" s="5"/>
      <c r="G9" s="5"/>
      <c r="H9" s="5"/>
      <c r="I9" s="5"/>
      <c r="J9" s="5"/>
      <c r="K9" s="5"/>
      <c r="L9" s="5"/>
      <c r="M9" s="73"/>
      <c r="N9" s="2"/>
    </row>
    <row r="10" spans="1:14" ht="15.75" customHeight="1">
      <c r="A10" s="9" t="s">
        <v>23</v>
      </c>
      <c r="B10" s="84" t="s">
        <v>26</v>
      </c>
      <c r="C10" s="29"/>
      <c r="D10" s="10"/>
      <c r="E10" s="5"/>
      <c r="F10" s="5"/>
      <c r="G10" s="5"/>
      <c r="H10" s="5"/>
      <c r="I10" s="5"/>
      <c r="J10" s="5"/>
      <c r="K10" s="5"/>
      <c r="L10" s="5"/>
      <c r="M10" s="73"/>
      <c r="N10" s="2"/>
    </row>
    <row r="11" spans="1:14" ht="15.75" customHeight="1">
      <c r="A11" s="9" t="s">
        <v>24</v>
      </c>
      <c r="B11" s="84" t="s">
        <v>27</v>
      </c>
      <c r="C11" s="29"/>
      <c r="D11" s="10"/>
      <c r="E11" s="5"/>
      <c r="F11" s="5"/>
      <c r="G11" s="5"/>
      <c r="H11" s="5"/>
      <c r="I11" s="5"/>
      <c r="J11" s="5"/>
      <c r="K11" s="5"/>
      <c r="L11" s="5"/>
      <c r="M11" s="73"/>
      <c r="N11" s="2"/>
    </row>
    <row r="12" spans="1:14" ht="15.75" customHeight="1">
      <c r="A12" s="3"/>
      <c r="B12" s="30"/>
      <c r="C12" s="30"/>
      <c r="D12" s="5"/>
      <c r="E12" s="5"/>
      <c r="F12" s="5"/>
      <c r="G12" s="5"/>
      <c r="H12" s="5"/>
      <c r="I12" s="5"/>
      <c r="J12" s="5"/>
      <c r="K12" s="5"/>
      <c r="L12" s="5"/>
      <c r="M12" s="73"/>
      <c r="N12" s="2"/>
    </row>
    <row r="13" spans="1:13" s="33" customFormat="1" ht="19.5" customHeight="1">
      <c r="A13" s="89" t="s">
        <v>32</v>
      </c>
      <c r="B13" s="91" t="s">
        <v>64</v>
      </c>
      <c r="C13" s="91" t="s">
        <v>113</v>
      </c>
      <c r="D13" s="89" t="s">
        <v>149</v>
      </c>
      <c r="E13" s="89" t="s">
        <v>203</v>
      </c>
      <c r="F13" s="95" t="s">
        <v>256</v>
      </c>
      <c r="G13" s="95" t="s">
        <v>257</v>
      </c>
      <c r="H13" s="95" t="s">
        <v>260</v>
      </c>
      <c r="I13" s="95" t="s">
        <v>311</v>
      </c>
      <c r="J13" s="95" t="s">
        <v>312</v>
      </c>
      <c r="K13" s="95" t="s">
        <v>313</v>
      </c>
      <c r="L13" s="95" t="s">
        <v>314</v>
      </c>
      <c r="M13" s="95" t="s">
        <v>336</v>
      </c>
    </row>
    <row r="14" spans="1:13" s="13" customFormat="1" ht="16.5" customHeight="1">
      <c r="A14" s="90" t="s">
        <v>33</v>
      </c>
      <c r="B14" s="92" t="s">
        <v>65</v>
      </c>
      <c r="C14" s="92" t="s">
        <v>33</v>
      </c>
      <c r="D14" s="93" t="s">
        <v>150</v>
      </c>
      <c r="E14" s="90" t="s">
        <v>204</v>
      </c>
      <c r="F14" s="31">
        <v>1</v>
      </c>
      <c r="G14" s="96" t="s">
        <v>258</v>
      </c>
      <c r="H14" s="96" t="s">
        <v>261</v>
      </c>
      <c r="I14" s="70">
        <v>0.5775</v>
      </c>
      <c r="J14" s="70">
        <v>1000</v>
      </c>
      <c r="K14" s="81">
        <v>577.5</v>
      </c>
      <c r="L14" s="96" t="s">
        <v>315</v>
      </c>
      <c r="M14" s="96" t="s">
        <v>33</v>
      </c>
    </row>
    <row r="15" spans="1:13" s="13" customFormat="1" ht="16.5" customHeight="1">
      <c r="A15" s="90" t="s">
        <v>34</v>
      </c>
      <c r="B15" s="92" t="s">
        <v>66</v>
      </c>
      <c r="C15" s="92" t="s">
        <v>34</v>
      </c>
      <c r="D15" s="94" t="s">
        <v>151</v>
      </c>
      <c r="E15" s="90" t="s">
        <v>205</v>
      </c>
      <c r="F15" s="31">
        <v>1</v>
      </c>
      <c r="G15" s="96" t="s">
        <v>258</v>
      </c>
      <c r="H15" s="96" t="s">
        <v>262</v>
      </c>
      <c r="I15" s="70">
        <v>0.4125</v>
      </c>
      <c r="J15" s="70">
        <v>1000</v>
      </c>
      <c r="K15" s="81">
        <v>412.5</v>
      </c>
      <c r="L15" s="96" t="s">
        <v>316</v>
      </c>
      <c r="M15" s="96" t="s">
        <v>34</v>
      </c>
    </row>
    <row r="16" spans="1:13" s="13" customFormat="1" ht="16.5" customHeight="1">
      <c r="A16" s="90" t="s">
        <v>35</v>
      </c>
      <c r="B16" s="92" t="s">
        <v>67</v>
      </c>
      <c r="C16" s="92" t="s">
        <v>67</v>
      </c>
      <c r="D16" s="93" t="s">
        <v>152</v>
      </c>
      <c r="E16" s="90" t="s">
        <v>206</v>
      </c>
      <c r="F16" s="31">
        <v>1</v>
      </c>
      <c r="G16" s="96" t="s">
        <v>258</v>
      </c>
      <c r="H16" s="96" t="s">
        <v>263</v>
      </c>
      <c r="I16" s="70">
        <v>1.47</v>
      </c>
      <c r="J16" s="70">
        <v>1000</v>
      </c>
      <c r="K16" s="81">
        <v>1470</v>
      </c>
      <c r="L16" s="96" t="s">
        <v>317</v>
      </c>
      <c r="M16" s="96" t="s">
        <v>67</v>
      </c>
    </row>
    <row r="17" spans="1:13" s="13" customFormat="1" ht="16.5" customHeight="1">
      <c r="A17" s="90" t="s">
        <v>36</v>
      </c>
      <c r="B17" s="92" t="s">
        <v>68</v>
      </c>
      <c r="C17" s="92" t="s">
        <v>68</v>
      </c>
      <c r="D17" s="94" t="s">
        <v>153</v>
      </c>
      <c r="E17" s="90" t="s">
        <v>207</v>
      </c>
      <c r="F17" s="31">
        <v>1</v>
      </c>
      <c r="G17" s="96" t="s">
        <v>258</v>
      </c>
      <c r="H17" s="96" t="s">
        <v>264</v>
      </c>
      <c r="I17" s="70">
        <v>0.38625</v>
      </c>
      <c r="J17" s="70">
        <v>1000</v>
      </c>
      <c r="K17" s="81">
        <v>386.25</v>
      </c>
      <c r="L17" s="96" t="s">
        <v>318</v>
      </c>
      <c r="M17" s="96" t="s">
        <v>68</v>
      </c>
    </row>
    <row r="18" spans="1:13" s="13" customFormat="1" ht="16.5" customHeight="1">
      <c r="A18" s="90" t="s">
        <v>37</v>
      </c>
      <c r="B18" s="92" t="s">
        <v>69</v>
      </c>
      <c r="C18" s="92" t="s">
        <v>69</v>
      </c>
      <c r="D18" s="93" t="s">
        <v>154</v>
      </c>
      <c r="E18" s="90" t="s">
        <v>208</v>
      </c>
      <c r="F18" s="31">
        <v>1</v>
      </c>
      <c r="G18" s="96" t="s">
        <v>258</v>
      </c>
      <c r="H18" s="96" t="s">
        <v>265</v>
      </c>
      <c r="I18" s="70">
        <v>0.0824</v>
      </c>
      <c r="J18" s="70">
        <v>1000</v>
      </c>
      <c r="K18" s="81">
        <v>82.4</v>
      </c>
      <c r="L18" s="96" t="s">
        <v>319</v>
      </c>
      <c r="M18" s="96" t="s">
        <v>69</v>
      </c>
    </row>
    <row r="19" spans="1:13" s="13" customFormat="1" ht="16.5" customHeight="1">
      <c r="A19" s="90" t="s">
        <v>38</v>
      </c>
      <c r="B19" s="92" t="s">
        <v>70</v>
      </c>
      <c r="C19" s="92" t="s">
        <v>114</v>
      </c>
      <c r="D19" s="94" t="s">
        <v>155</v>
      </c>
      <c r="E19" s="90" t="s">
        <v>209</v>
      </c>
      <c r="F19" s="31">
        <v>1</v>
      </c>
      <c r="G19" s="96" t="s">
        <v>258</v>
      </c>
      <c r="H19" s="96" t="s">
        <v>266</v>
      </c>
      <c r="I19" s="70">
        <v>0.27192</v>
      </c>
      <c r="J19" s="70">
        <v>1000</v>
      </c>
      <c r="K19" s="81">
        <v>271.92</v>
      </c>
      <c r="L19" s="96" t="s">
        <v>320</v>
      </c>
      <c r="M19" s="96" t="s">
        <v>114</v>
      </c>
    </row>
    <row r="20" spans="1:13" s="13" customFormat="1" ht="16.5" customHeight="1">
      <c r="A20" s="90" t="s">
        <v>39</v>
      </c>
      <c r="B20" s="92" t="s">
        <v>71</v>
      </c>
      <c r="C20" s="92" t="s">
        <v>71</v>
      </c>
      <c r="D20" s="93" t="s">
        <v>156</v>
      </c>
      <c r="E20" s="90" t="s">
        <v>210</v>
      </c>
      <c r="F20" s="31">
        <v>1</v>
      </c>
      <c r="G20" s="96" t="s">
        <v>258</v>
      </c>
      <c r="H20" s="96" t="s">
        <v>267</v>
      </c>
      <c r="I20" s="70">
        <v>3.914</v>
      </c>
      <c r="J20" s="70">
        <v>1000</v>
      </c>
      <c r="K20" s="81">
        <v>3914</v>
      </c>
      <c r="L20" s="96" t="s">
        <v>319</v>
      </c>
      <c r="M20" s="96" t="s">
        <v>71</v>
      </c>
    </row>
    <row r="21" spans="1:13" s="13" customFormat="1" ht="16.5" customHeight="1">
      <c r="A21" s="90" t="s">
        <v>40</v>
      </c>
      <c r="B21" s="92" t="s">
        <v>72</v>
      </c>
      <c r="C21" s="92" t="s">
        <v>72</v>
      </c>
      <c r="D21" s="94" t="s">
        <v>157</v>
      </c>
      <c r="E21" s="90" t="s">
        <v>211</v>
      </c>
      <c r="F21" s="31">
        <v>3</v>
      </c>
      <c r="G21" s="96" t="s">
        <v>258</v>
      </c>
      <c r="H21" s="96" t="s">
        <v>268</v>
      </c>
      <c r="I21" s="70">
        <v>0.10737</v>
      </c>
      <c r="J21" s="70">
        <v>3000</v>
      </c>
      <c r="K21" s="81">
        <v>322.11</v>
      </c>
      <c r="L21" s="96" t="s">
        <v>321</v>
      </c>
      <c r="M21" s="96" t="s">
        <v>72</v>
      </c>
    </row>
    <row r="22" spans="1:13" s="13" customFormat="1" ht="16.5" customHeight="1">
      <c r="A22" s="90" t="s">
        <v>41</v>
      </c>
      <c r="B22" s="92" t="s">
        <v>73</v>
      </c>
      <c r="C22" s="92" t="s">
        <v>41</v>
      </c>
      <c r="D22" s="93" t="s">
        <v>158</v>
      </c>
      <c r="E22" s="90" t="s">
        <v>212</v>
      </c>
      <c r="F22" s="31">
        <v>1</v>
      </c>
      <c r="G22" s="96" t="s">
        <v>235</v>
      </c>
      <c r="H22" s="96" t="s">
        <v>235</v>
      </c>
      <c r="I22" s="70"/>
      <c r="J22" s="70"/>
      <c r="K22" s="81"/>
      <c r="L22" s="96" t="s">
        <v>235</v>
      </c>
      <c r="M22" s="96" t="s">
        <v>235</v>
      </c>
    </row>
    <row r="23" spans="1:13" s="13" customFormat="1" ht="16.5" customHeight="1">
      <c r="A23" s="90" t="s">
        <v>42</v>
      </c>
      <c r="B23" s="92" t="s">
        <v>74</v>
      </c>
      <c r="C23" s="92" t="s">
        <v>42</v>
      </c>
      <c r="D23" s="93" t="s">
        <v>159</v>
      </c>
      <c r="E23" s="90" t="s">
        <v>213</v>
      </c>
      <c r="F23" s="31">
        <v>1</v>
      </c>
      <c r="G23" s="96" t="s">
        <v>258</v>
      </c>
      <c r="H23" s="96" t="s">
        <v>269</v>
      </c>
      <c r="I23" s="70">
        <v>0.3031</v>
      </c>
      <c r="J23" s="70">
        <v>1000</v>
      </c>
      <c r="K23" s="81">
        <v>303.1</v>
      </c>
      <c r="L23" s="96" t="s">
        <v>322</v>
      </c>
      <c r="M23" s="96" t="s">
        <v>42</v>
      </c>
    </row>
    <row r="24" spans="1:13" s="13" customFormat="1" ht="16.5" customHeight="1">
      <c r="A24" s="90" t="s">
        <v>43</v>
      </c>
      <c r="B24" s="92" t="s">
        <v>75</v>
      </c>
      <c r="C24" s="92" t="s">
        <v>115</v>
      </c>
      <c r="D24" s="94" t="s">
        <v>160</v>
      </c>
      <c r="E24" s="90" t="s">
        <v>214</v>
      </c>
      <c r="F24" s="31">
        <v>3</v>
      </c>
      <c r="G24" s="96" t="s">
        <v>258</v>
      </c>
      <c r="H24" s="96" t="s">
        <v>270</v>
      </c>
      <c r="I24" s="70">
        <v>0.0021</v>
      </c>
      <c r="J24" s="70">
        <v>3000</v>
      </c>
      <c r="K24" s="81">
        <v>6.3</v>
      </c>
      <c r="L24" s="96" t="s">
        <v>323</v>
      </c>
      <c r="M24" s="96" t="s">
        <v>115</v>
      </c>
    </row>
    <row r="25" spans="1:13" s="13" customFormat="1" ht="16.5" customHeight="1">
      <c r="A25" s="90" t="s">
        <v>44</v>
      </c>
      <c r="B25" s="92" t="s">
        <v>76</v>
      </c>
      <c r="C25" s="92" t="s">
        <v>116</v>
      </c>
      <c r="D25" s="93" t="s">
        <v>161</v>
      </c>
      <c r="E25" s="90" t="s">
        <v>215</v>
      </c>
      <c r="F25" s="31">
        <v>1</v>
      </c>
      <c r="G25" s="96" t="s">
        <v>258</v>
      </c>
      <c r="H25" s="96" t="s">
        <v>271</v>
      </c>
      <c r="I25" s="70">
        <v>0.00379</v>
      </c>
      <c r="J25" s="70">
        <v>1000</v>
      </c>
      <c r="K25" s="81">
        <v>3.79</v>
      </c>
      <c r="L25" s="96" t="s">
        <v>323</v>
      </c>
      <c r="M25" s="96" t="s">
        <v>116</v>
      </c>
    </row>
    <row r="26" spans="1:13" s="13" customFormat="1" ht="16.5" customHeight="1">
      <c r="A26" s="90" t="s">
        <v>44</v>
      </c>
      <c r="B26" s="92" t="s">
        <v>77</v>
      </c>
      <c r="C26" s="92" t="s">
        <v>117</v>
      </c>
      <c r="D26" s="94" t="s">
        <v>162</v>
      </c>
      <c r="E26" s="90" t="s">
        <v>216</v>
      </c>
      <c r="F26" s="31">
        <v>1</v>
      </c>
      <c r="G26" s="96" t="s">
        <v>258</v>
      </c>
      <c r="H26" s="96" t="s">
        <v>272</v>
      </c>
      <c r="I26" s="70">
        <v>0.00379</v>
      </c>
      <c r="J26" s="70">
        <v>1000</v>
      </c>
      <c r="K26" s="81">
        <v>3.79</v>
      </c>
      <c r="L26" s="96" t="s">
        <v>323</v>
      </c>
      <c r="M26" s="96" t="s">
        <v>117</v>
      </c>
    </row>
    <row r="27" spans="1:13" s="13" customFormat="1" ht="16.5" customHeight="1">
      <c r="A27" s="90" t="s">
        <v>43</v>
      </c>
      <c r="B27" s="92" t="s">
        <v>78</v>
      </c>
      <c r="C27" s="92" t="s">
        <v>118</v>
      </c>
      <c r="D27" s="93" t="s">
        <v>163</v>
      </c>
      <c r="E27" s="90" t="s">
        <v>217</v>
      </c>
      <c r="F27" s="31">
        <v>1</v>
      </c>
      <c r="G27" s="96" t="s">
        <v>258</v>
      </c>
      <c r="H27" s="96" t="s">
        <v>273</v>
      </c>
      <c r="I27" s="70">
        <v>0.00242</v>
      </c>
      <c r="J27" s="70">
        <v>1000</v>
      </c>
      <c r="K27" s="81">
        <v>2.42</v>
      </c>
      <c r="L27" s="96" t="s">
        <v>323</v>
      </c>
      <c r="M27" s="96" t="s">
        <v>118</v>
      </c>
    </row>
    <row r="28" spans="1:13" s="13" customFormat="1" ht="16.5" customHeight="1">
      <c r="A28" s="90" t="s">
        <v>43</v>
      </c>
      <c r="B28" s="92" t="s">
        <v>76</v>
      </c>
      <c r="C28" s="92" t="s">
        <v>119</v>
      </c>
      <c r="D28" s="94" t="s">
        <v>164</v>
      </c>
      <c r="E28" s="90" t="s">
        <v>218</v>
      </c>
      <c r="F28" s="31">
        <v>2</v>
      </c>
      <c r="G28" s="96" t="s">
        <v>258</v>
      </c>
      <c r="H28" s="96" t="s">
        <v>274</v>
      </c>
      <c r="I28" s="70"/>
      <c r="J28" s="70">
        <v>2000</v>
      </c>
      <c r="K28" s="81"/>
      <c r="L28" s="96" t="s">
        <v>323</v>
      </c>
      <c r="M28" s="96" t="s">
        <v>119</v>
      </c>
    </row>
    <row r="29" spans="1:13" s="13" customFormat="1" ht="16.5" customHeight="1">
      <c r="A29" s="90" t="s">
        <v>43</v>
      </c>
      <c r="B29" s="92" t="s">
        <v>79</v>
      </c>
      <c r="C29" s="92" t="s">
        <v>120</v>
      </c>
      <c r="D29" s="93" t="s">
        <v>165</v>
      </c>
      <c r="E29" s="90" t="s">
        <v>219</v>
      </c>
      <c r="F29" s="31">
        <v>1</v>
      </c>
      <c r="G29" s="96" t="s">
        <v>258</v>
      </c>
      <c r="H29" s="96" t="s">
        <v>275</v>
      </c>
      <c r="I29" s="70">
        <v>0.00242</v>
      </c>
      <c r="J29" s="70">
        <v>1000</v>
      </c>
      <c r="K29" s="81">
        <v>2.42</v>
      </c>
      <c r="L29" s="96" t="s">
        <v>323</v>
      </c>
      <c r="M29" s="96" t="s">
        <v>120</v>
      </c>
    </row>
    <row r="30" spans="1:13" s="13" customFormat="1" ht="16.5" customHeight="1">
      <c r="A30" s="90" t="s">
        <v>45</v>
      </c>
      <c r="B30" s="92" t="s">
        <v>80</v>
      </c>
      <c r="C30" s="92" t="s">
        <v>121</v>
      </c>
      <c r="D30" s="94" t="s">
        <v>166</v>
      </c>
      <c r="E30" s="90" t="s">
        <v>220</v>
      </c>
      <c r="F30" s="31">
        <v>1</v>
      </c>
      <c r="G30" s="96" t="s">
        <v>258</v>
      </c>
      <c r="H30" s="96" t="s">
        <v>276</v>
      </c>
      <c r="I30" s="70">
        <v>0.07392</v>
      </c>
      <c r="J30" s="70">
        <v>1000</v>
      </c>
      <c r="K30" s="81">
        <v>73.92</v>
      </c>
      <c r="L30" s="96" t="s">
        <v>324</v>
      </c>
      <c r="M30" s="96" t="s">
        <v>121</v>
      </c>
    </row>
    <row r="31" spans="1:13" s="13" customFormat="1" ht="16.5" customHeight="1">
      <c r="A31" s="90" t="s">
        <v>43</v>
      </c>
      <c r="B31" s="92" t="s">
        <v>81</v>
      </c>
      <c r="C31" s="92" t="s">
        <v>122</v>
      </c>
      <c r="D31" s="93" t="s">
        <v>167</v>
      </c>
      <c r="E31" s="90" t="s">
        <v>221</v>
      </c>
      <c r="F31" s="31">
        <v>1</v>
      </c>
      <c r="G31" s="96" t="s">
        <v>258</v>
      </c>
      <c r="H31" s="96" t="s">
        <v>277</v>
      </c>
      <c r="I31" s="70">
        <v>0.00239</v>
      </c>
      <c r="J31" s="70">
        <v>1000</v>
      </c>
      <c r="K31" s="81">
        <v>2.39</v>
      </c>
      <c r="L31" s="96" t="s">
        <v>323</v>
      </c>
      <c r="M31" s="96" t="s">
        <v>122</v>
      </c>
    </row>
    <row r="32" spans="1:13" s="13" customFormat="1" ht="16.5" customHeight="1">
      <c r="A32" s="90" t="s">
        <v>43</v>
      </c>
      <c r="B32" s="92" t="s">
        <v>82</v>
      </c>
      <c r="C32" s="92" t="s">
        <v>123</v>
      </c>
      <c r="D32" s="94" t="s">
        <v>168</v>
      </c>
      <c r="E32" s="90" t="s">
        <v>222</v>
      </c>
      <c r="F32" s="31">
        <v>1</v>
      </c>
      <c r="G32" s="96" t="s">
        <v>258</v>
      </c>
      <c r="H32" s="96" t="s">
        <v>278</v>
      </c>
      <c r="I32" s="70">
        <v>0.00213</v>
      </c>
      <c r="J32" s="70">
        <v>1000</v>
      </c>
      <c r="K32" s="81">
        <v>2.13</v>
      </c>
      <c r="L32" s="96" t="s">
        <v>323</v>
      </c>
      <c r="M32" s="96" t="s">
        <v>123</v>
      </c>
    </row>
    <row r="33" spans="1:13" s="13" customFormat="1" ht="16.5" customHeight="1">
      <c r="A33" s="90" t="s">
        <v>43</v>
      </c>
      <c r="B33" s="92" t="s">
        <v>83</v>
      </c>
      <c r="C33" s="92" t="s">
        <v>124</v>
      </c>
      <c r="D33" s="93" t="s">
        <v>169</v>
      </c>
      <c r="E33" s="90" t="s">
        <v>223</v>
      </c>
      <c r="F33" s="31">
        <v>2</v>
      </c>
      <c r="G33" s="96" t="s">
        <v>258</v>
      </c>
      <c r="H33" s="96" t="s">
        <v>279</v>
      </c>
      <c r="I33" s="70">
        <v>0.00213</v>
      </c>
      <c r="J33" s="70">
        <v>2000</v>
      </c>
      <c r="K33" s="81">
        <v>4.26</v>
      </c>
      <c r="L33" s="96" t="s">
        <v>323</v>
      </c>
      <c r="M33" s="96" t="s">
        <v>124</v>
      </c>
    </row>
    <row r="34" spans="1:13" s="13" customFormat="1" ht="16.5" customHeight="1">
      <c r="A34" s="90" t="s">
        <v>43</v>
      </c>
      <c r="B34" s="92" t="s">
        <v>84</v>
      </c>
      <c r="C34" s="92" t="s">
        <v>125</v>
      </c>
      <c r="D34" s="94" t="s">
        <v>170</v>
      </c>
      <c r="E34" s="90" t="s">
        <v>224</v>
      </c>
      <c r="F34" s="31">
        <v>1</v>
      </c>
      <c r="G34" s="96" t="s">
        <v>258</v>
      </c>
      <c r="H34" s="96" t="s">
        <v>280</v>
      </c>
      <c r="I34" s="70">
        <v>0.00213</v>
      </c>
      <c r="J34" s="70">
        <v>1000</v>
      </c>
      <c r="K34" s="81">
        <v>2.13</v>
      </c>
      <c r="L34" s="96" t="s">
        <v>323</v>
      </c>
      <c r="M34" s="96" t="s">
        <v>125</v>
      </c>
    </row>
    <row r="35" spans="1:13" s="13" customFormat="1" ht="16.5" customHeight="1">
      <c r="A35" s="90" t="s">
        <v>43</v>
      </c>
      <c r="B35" s="92" t="s">
        <v>85</v>
      </c>
      <c r="C35" s="92" t="s">
        <v>126</v>
      </c>
      <c r="D35" s="93" t="s">
        <v>171</v>
      </c>
      <c r="E35" s="90" t="s">
        <v>225</v>
      </c>
      <c r="F35" s="31">
        <v>6</v>
      </c>
      <c r="G35" s="96" t="s">
        <v>258</v>
      </c>
      <c r="H35" s="96" t="s">
        <v>281</v>
      </c>
      <c r="I35" s="70">
        <v>0.00153</v>
      </c>
      <c r="J35" s="70">
        <v>6000</v>
      </c>
      <c r="K35" s="81">
        <v>9.18</v>
      </c>
      <c r="L35" s="96" t="s">
        <v>323</v>
      </c>
      <c r="M35" s="96" t="s">
        <v>126</v>
      </c>
    </row>
    <row r="36" spans="1:13" s="13" customFormat="1" ht="16.5" customHeight="1">
      <c r="A36" s="90" t="s">
        <v>43</v>
      </c>
      <c r="B36" s="92" t="s">
        <v>86</v>
      </c>
      <c r="C36" s="92" t="s">
        <v>127</v>
      </c>
      <c r="D36" s="94" t="s">
        <v>172</v>
      </c>
      <c r="E36" s="90" t="s">
        <v>226</v>
      </c>
      <c r="F36" s="31">
        <v>3</v>
      </c>
      <c r="G36" s="96" t="s">
        <v>258</v>
      </c>
      <c r="H36" s="96" t="s">
        <v>282</v>
      </c>
      <c r="I36" s="70">
        <v>0.00185</v>
      </c>
      <c r="J36" s="70">
        <v>3000</v>
      </c>
      <c r="K36" s="81">
        <v>5.55</v>
      </c>
      <c r="L36" s="96" t="s">
        <v>323</v>
      </c>
      <c r="M36" s="96" t="s">
        <v>127</v>
      </c>
    </row>
    <row r="37" spans="1:13" s="13" customFormat="1" ht="16.5" customHeight="1">
      <c r="A37" s="90" t="s">
        <v>43</v>
      </c>
      <c r="B37" s="92" t="s">
        <v>87</v>
      </c>
      <c r="C37" s="92" t="s">
        <v>128</v>
      </c>
      <c r="D37" s="93" t="s">
        <v>173</v>
      </c>
      <c r="E37" s="90" t="s">
        <v>227</v>
      </c>
      <c r="F37" s="31">
        <v>1</v>
      </c>
      <c r="G37" s="96" t="s">
        <v>258</v>
      </c>
      <c r="H37" s="96" t="s">
        <v>283</v>
      </c>
      <c r="I37" s="70">
        <v>0.00242</v>
      </c>
      <c r="J37" s="70">
        <v>1000</v>
      </c>
      <c r="K37" s="81">
        <v>2.42</v>
      </c>
      <c r="L37" s="96" t="s">
        <v>323</v>
      </c>
      <c r="M37" s="96" t="s">
        <v>128</v>
      </c>
    </row>
    <row r="38" spans="1:13" s="13" customFormat="1" ht="16.5" customHeight="1">
      <c r="A38" s="90" t="s">
        <v>43</v>
      </c>
      <c r="B38" s="92" t="s">
        <v>88</v>
      </c>
      <c r="C38" s="92" t="s">
        <v>129</v>
      </c>
      <c r="D38" s="94" t="s">
        <v>174</v>
      </c>
      <c r="E38" s="90" t="s">
        <v>228</v>
      </c>
      <c r="F38" s="31">
        <v>6</v>
      </c>
      <c r="G38" s="96" t="s">
        <v>258</v>
      </c>
      <c r="H38" s="96" t="s">
        <v>284</v>
      </c>
      <c r="I38" s="70">
        <v>0.00153</v>
      </c>
      <c r="J38" s="70">
        <v>6000</v>
      </c>
      <c r="K38" s="81">
        <v>9.18</v>
      </c>
      <c r="L38" s="96" t="s">
        <v>323</v>
      </c>
      <c r="M38" s="96" t="s">
        <v>129</v>
      </c>
    </row>
    <row r="39" spans="1:13" s="13" customFormat="1" ht="16.5" customHeight="1">
      <c r="A39" s="90" t="s">
        <v>43</v>
      </c>
      <c r="B39" s="92" t="s">
        <v>89</v>
      </c>
      <c r="C39" s="92" t="s">
        <v>130</v>
      </c>
      <c r="D39" s="93" t="s">
        <v>175</v>
      </c>
      <c r="E39" s="90" t="s">
        <v>229</v>
      </c>
      <c r="F39" s="31">
        <v>2</v>
      </c>
      <c r="G39" s="96" t="s">
        <v>258</v>
      </c>
      <c r="H39" s="96" t="s">
        <v>285</v>
      </c>
      <c r="I39" s="70">
        <v>0.00434</v>
      </c>
      <c r="J39" s="70">
        <v>2000</v>
      </c>
      <c r="K39" s="81">
        <v>8.68</v>
      </c>
      <c r="L39" s="96" t="s">
        <v>325</v>
      </c>
      <c r="M39" s="96" t="s">
        <v>337</v>
      </c>
    </row>
    <row r="40" spans="1:13" s="13" customFormat="1" ht="16.5" customHeight="1">
      <c r="A40" s="90" t="s">
        <v>43</v>
      </c>
      <c r="B40" s="92" t="s">
        <v>90</v>
      </c>
      <c r="C40" s="92" t="s">
        <v>131</v>
      </c>
      <c r="D40" s="94" t="s">
        <v>176</v>
      </c>
      <c r="E40" s="90" t="s">
        <v>230</v>
      </c>
      <c r="F40" s="31">
        <v>6</v>
      </c>
      <c r="G40" s="96" t="s">
        <v>258</v>
      </c>
      <c r="H40" s="96" t="s">
        <v>286</v>
      </c>
      <c r="I40" s="70">
        <v>0.00173</v>
      </c>
      <c r="J40" s="70">
        <v>6000</v>
      </c>
      <c r="K40" s="81">
        <v>10.38</v>
      </c>
      <c r="L40" s="96" t="s">
        <v>323</v>
      </c>
      <c r="M40" s="96" t="s">
        <v>131</v>
      </c>
    </row>
    <row r="41" spans="1:13" s="13" customFormat="1" ht="16.5" customHeight="1">
      <c r="A41" s="90" t="s">
        <v>46</v>
      </c>
      <c r="B41" s="92" t="s">
        <v>91</v>
      </c>
      <c r="C41" s="92" t="s">
        <v>132</v>
      </c>
      <c r="D41" s="93" t="s">
        <v>177</v>
      </c>
      <c r="E41" s="90" t="s">
        <v>231</v>
      </c>
      <c r="F41" s="31">
        <v>1</v>
      </c>
      <c r="G41" s="96" t="s">
        <v>258</v>
      </c>
      <c r="H41" s="96" t="s">
        <v>287</v>
      </c>
      <c r="I41" s="70">
        <v>2.70941</v>
      </c>
      <c r="J41" s="70">
        <v>1000</v>
      </c>
      <c r="K41" s="81">
        <v>2709.41</v>
      </c>
      <c r="L41" s="96" t="s">
        <v>326</v>
      </c>
      <c r="M41" s="96" t="s">
        <v>338</v>
      </c>
    </row>
    <row r="42" spans="1:13" s="13" customFormat="1" ht="16.5" customHeight="1">
      <c r="A42" s="90" t="s">
        <v>47</v>
      </c>
      <c r="B42" s="92" t="s">
        <v>92</v>
      </c>
      <c r="C42" s="92" t="s">
        <v>92</v>
      </c>
      <c r="D42" s="94" t="s">
        <v>178</v>
      </c>
      <c r="E42" s="90" t="s">
        <v>232</v>
      </c>
      <c r="F42" s="31">
        <v>4</v>
      </c>
      <c r="G42" s="96" t="s">
        <v>259</v>
      </c>
      <c r="H42" s="96" t="s">
        <v>288</v>
      </c>
      <c r="I42" s="70">
        <v>1.01</v>
      </c>
      <c r="J42" s="70">
        <v>4000</v>
      </c>
      <c r="K42" s="81">
        <v>4040</v>
      </c>
      <c r="L42" s="96" t="s">
        <v>327</v>
      </c>
      <c r="M42" s="96" t="s">
        <v>92</v>
      </c>
    </row>
    <row r="43" spans="1:13" s="13" customFormat="1" ht="16.5" customHeight="1">
      <c r="A43" s="90" t="s">
        <v>48</v>
      </c>
      <c r="B43" s="92" t="s">
        <v>93</v>
      </c>
      <c r="C43" s="92" t="s">
        <v>93</v>
      </c>
      <c r="D43" s="93" t="s">
        <v>179</v>
      </c>
      <c r="E43" s="90" t="s">
        <v>233</v>
      </c>
      <c r="F43" s="31">
        <v>4</v>
      </c>
      <c r="G43" s="96" t="s">
        <v>258</v>
      </c>
      <c r="H43" s="96" t="s">
        <v>289</v>
      </c>
      <c r="I43" s="70">
        <v>1.64994</v>
      </c>
      <c r="J43" s="70">
        <v>4000</v>
      </c>
      <c r="K43" s="81">
        <v>6599.76</v>
      </c>
      <c r="L43" s="96" t="s">
        <v>326</v>
      </c>
      <c r="M43" s="96" t="s">
        <v>339</v>
      </c>
    </row>
    <row r="44" spans="1:13" s="13" customFormat="1" ht="16.5" customHeight="1">
      <c r="A44" s="90" t="s">
        <v>49</v>
      </c>
      <c r="B44" s="92" t="s">
        <v>94</v>
      </c>
      <c r="C44" s="92" t="s">
        <v>94</v>
      </c>
      <c r="D44" s="94" t="s">
        <v>180</v>
      </c>
      <c r="E44" s="90" t="s">
        <v>234</v>
      </c>
      <c r="F44" s="31">
        <v>1</v>
      </c>
      <c r="G44" s="96" t="s">
        <v>258</v>
      </c>
      <c r="H44" s="96" t="s">
        <v>290</v>
      </c>
      <c r="I44" s="70">
        <v>1.83618</v>
      </c>
      <c r="J44" s="70">
        <v>1000</v>
      </c>
      <c r="K44" s="81">
        <v>1836.18</v>
      </c>
      <c r="L44" s="96" t="s">
        <v>326</v>
      </c>
      <c r="M44" s="96" t="s">
        <v>340</v>
      </c>
    </row>
    <row r="45" spans="1:13" s="13" customFormat="1" ht="16.5" customHeight="1">
      <c r="A45" s="90" t="s">
        <v>50</v>
      </c>
      <c r="B45" s="92" t="s">
        <v>50</v>
      </c>
      <c r="C45" s="92" t="s">
        <v>50</v>
      </c>
      <c r="D45" s="93" t="s">
        <v>181</v>
      </c>
      <c r="E45" s="90" t="s">
        <v>235</v>
      </c>
      <c r="F45" s="31">
        <v>8</v>
      </c>
      <c r="G45" s="96" t="s">
        <v>235</v>
      </c>
      <c r="H45" s="96" t="s">
        <v>235</v>
      </c>
      <c r="I45" s="70"/>
      <c r="J45" s="70"/>
      <c r="K45" s="81"/>
      <c r="L45" s="96" t="s">
        <v>235</v>
      </c>
      <c r="M45" s="96" t="s">
        <v>235</v>
      </c>
    </row>
    <row r="46" spans="1:13" s="13" customFormat="1" ht="16.5" customHeight="1">
      <c r="A46" s="90" t="s">
        <v>51</v>
      </c>
      <c r="B46" s="92" t="s">
        <v>51</v>
      </c>
      <c r="C46" s="92" t="s">
        <v>51</v>
      </c>
      <c r="D46" s="94" t="s">
        <v>182</v>
      </c>
      <c r="E46" s="90" t="s">
        <v>235</v>
      </c>
      <c r="F46" s="31">
        <v>2</v>
      </c>
      <c r="G46" s="96" t="s">
        <v>235</v>
      </c>
      <c r="H46" s="96" t="s">
        <v>235</v>
      </c>
      <c r="I46" s="70"/>
      <c r="J46" s="70"/>
      <c r="K46" s="81"/>
      <c r="L46" s="96" t="s">
        <v>235</v>
      </c>
      <c r="M46" s="96" t="s">
        <v>235</v>
      </c>
    </row>
    <row r="47" spans="1:13" s="13" customFormat="1" ht="16.5" customHeight="1">
      <c r="A47" s="90" t="s">
        <v>52</v>
      </c>
      <c r="B47" s="92" t="s">
        <v>95</v>
      </c>
      <c r="C47" s="92" t="s">
        <v>133</v>
      </c>
      <c r="D47" s="93" t="s">
        <v>183</v>
      </c>
      <c r="E47" s="90" t="s">
        <v>236</v>
      </c>
      <c r="F47" s="31">
        <v>1</v>
      </c>
      <c r="G47" s="96" t="s">
        <v>258</v>
      </c>
      <c r="H47" s="96" t="s">
        <v>291</v>
      </c>
      <c r="I47" s="70">
        <v>0.0209</v>
      </c>
      <c r="J47" s="70">
        <v>1000</v>
      </c>
      <c r="K47" s="81">
        <v>20.9</v>
      </c>
      <c r="L47" s="96" t="s">
        <v>328</v>
      </c>
      <c r="M47" s="96" t="s">
        <v>133</v>
      </c>
    </row>
    <row r="48" spans="1:13" s="13" customFormat="1" ht="16.5" customHeight="1">
      <c r="A48" s="90" t="s">
        <v>53</v>
      </c>
      <c r="B48" s="92" t="s">
        <v>96</v>
      </c>
      <c r="C48" s="92" t="s">
        <v>134</v>
      </c>
      <c r="D48" s="94" t="s">
        <v>184</v>
      </c>
      <c r="E48" s="90" t="s">
        <v>237</v>
      </c>
      <c r="F48" s="31">
        <v>2</v>
      </c>
      <c r="G48" s="96" t="s">
        <v>258</v>
      </c>
      <c r="H48" s="96" t="s">
        <v>292</v>
      </c>
      <c r="I48" s="70">
        <v>0.10443</v>
      </c>
      <c r="J48" s="70">
        <v>2000</v>
      </c>
      <c r="K48" s="81">
        <v>208.86</v>
      </c>
      <c r="L48" s="96" t="s">
        <v>328</v>
      </c>
      <c r="M48" s="96" t="s">
        <v>134</v>
      </c>
    </row>
    <row r="49" spans="1:13" s="13" customFormat="1" ht="16.5" customHeight="1">
      <c r="A49" s="90" t="s">
        <v>54</v>
      </c>
      <c r="B49" s="92" t="s">
        <v>97</v>
      </c>
      <c r="C49" s="92" t="s">
        <v>54</v>
      </c>
      <c r="D49" s="93" t="s">
        <v>185</v>
      </c>
      <c r="E49" s="90" t="s">
        <v>238</v>
      </c>
      <c r="F49" s="31">
        <v>1</v>
      </c>
      <c r="G49" s="96" t="s">
        <v>258</v>
      </c>
      <c r="H49" s="96" t="s">
        <v>293</v>
      </c>
      <c r="I49" s="70">
        <v>0.26196</v>
      </c>
      <c r="J49" s="70">
        <v>1000</v>
      </c>
      <c r="K49" s="81">
        <v>261.96</v>
      </c>
      <c r="L49" s="96" t="s">
        <v>329</v>
      </c>
      <c r="M49" s="96" t="s">
        <v>54</v>
      </c>
    </row>
    <row r="50" spans="1:13" s="13" customFormat="1" ht="16.5" customHeight="1">
      <c r="A50" s="90" t="s">
        <v>55</v>
      </c>
      <c r="B50" s="92" t="s">
        <v>55</v>
      </c>
      <c r="C50" s="92" t="s">
        <v>135</v>
      </c>
      <c r="D50" s="93" t="s">
        <v>186</v>
      </c>
      <c r="E50" s="90" t="s">
        <v>239</v>
      </c>
      <c r="F50" s="31">
        <v>2</v>
      </c>
      <c r="G50" s="96" t="s">
        <v>258</v>
      </c>
      <c r="H50" s="96" t="s">
        <v>294</v>
      </c>
      <c r="I50" s="70">
        <v>1.943</v>
      </c>
      <c r="J50" s="70">
        <v>2000</v>
      </c>
      <c r="K50" s="81">
        <v>3886</v>
      </c>
      <c r="L50" s="96" t="s">
        <v>326</v>
      </c>
      <c r="M50" s="96" t="s">
        <v>341</v>
      </c>
    </row>
    <row r="51" spans="1:13" s="13" customFormat="1" ht="16.5" customHeight="1">
      <c r="A51" s="90" t="s">
        <v>56</v>
      </c>
      <c r="B51" s="92" t="s">
        <v>98</v>
      </c>
      <c r="C51" s="92" t="s">
        <v>136</v>
      </c>
      <c r="D51" s="93" t="s">
        <v>187</v>
      </c>
      <c r="E51" s="90" t="s">
        <v>240</v>
      </c>
      <c r="F51" s="31">
        <v>5</v>
      </c>
      <c r="G51" s="96" t="s">
        <v>258</v>
      </c>
      <c r="H51" s="96" t="s">
        <v>295</v>
      </c>
      <c r="I51" s="70">
        <v>0.08096</v>
      </c>
      <c r="J51" s="70">
        <v>5000</v>
      </c>
      <c r="K51" s="81">
        <v>404.8</v>
      </c>
      <c r="L51" s="96" t="s">
        <v>330</v>
      </c>
      <c r="M51" s="96" t="s">
        <v>136</v>
      </c>
    </row>
    <row r="52" spans="1:13" s="13" customFormat="1" ht="16.5" customHeight="1">
      <c r="A52" s="90" t="s">
        <v>57</v>
      </c>
      <c r="B52" s="92" t="s">
        <v>99</v>
      </c>
      <c r="C52" s="92" t="s">
        <v>99</v>
      </c>
      <c r="D52" s="94" t="s">
        <v>188</v>
      </c>
      <c r="E52" s="90" t="s">
        <v>241</v>
      </c>
      <c r="F52" s="31">
        <v>1</v>
      </c>
      <c r="G52" s="96" t="s">
        <v>258</v>
      </c>
      <c r="H52" s="96" t="s">
        <v>296</v>
      </c>
      <c r="I52" s="70">
        <v>0.07462</v>
      </c>
      <c r="J52" s="70">
        <v>1000</v>
      </c>
      <c r="K52" s="81">
        <v>74.62</v>
      </c>
      <c r="L52" s="96" t="s">
        <v>331</v>
      </c>
      <c r="M52" s="96" t="s">
        <v>342</v>
      </c>
    </row>
    <row r="53" spans="1:13" s="13" customFormat="1" ht="16.5" customHeight="1">
      <c r="A53" s="90" t="s">
        <v>58</v>
      </c>
      <c r="B53" s="92" t="s">
        <v>100</v>
      </c>
      <c r="C53" s="92" t="s">
        <v>100</v>
      </c>
      <c r="D53" s="93" t="s">
        <v>189</v>
      </c>
      <c r="E53" s="90" t="s">
        <v>242</v>
      </c>
      <c r="F53" s="31">
        <v>1</v>
      </c>
      <c r="G53" s="96" t="s">
        <v>258</v>
      </c>
      <c r="H53" s="96" t="s">
        <v>297</v>
      </c>
      <c r="I53" s="70">
        <v>0.02356</v>
      </c>
      <c r="J53" s="70">
        <v>1000</v>
      </c>
      <c r="K53" s="81">
        <v>23.56</v>
      </c>
      <c r="L53" s="96" t="s">
        <v>320</v>
      </c>
      <c r="M53" s="96" t="s">
        <v>100</v>
      </c>
    </row>
    <row r="54" spans="1:13" s="13" customFormat="1" ht="16.5" customHeight="1">
      <c r="A54" s="90" t="s">
        <v>59</v>
      </c>
      <c r="B54" s="92" t="s">
        <v>101</v>
      </c>
      <c r="C54" s="92" t="s">
        <v>137</v>
      </c>
      <c r="D54" s="94" t="s">
        <v>190</v>
      </c>
      <c r="E54" s="90" t="s">
        <v>243</v>
      </c>
      <c r="F54" s="31">
        <v>1</v>
      </c>
      <c r="G54" s="96" t="s">
        <v>258</v>
      </c>
      <c r="H54" s="96" t="s">
        <v>298</v>
      </c>
      <c r="I54" s="70">
        <v>0.08577</v>
      </c>
      <c r="J54" s="70">
        <v>1000</v>
      </c>
      <c r="K54" s="81">
        <v>85.77</v>
      </c>
      <c r="L54" s="96" t="s">
        <v>332</v>
      </c>
      <c r="M54" s="96" t="s">
        <v>137</v>
      </c>
    </row>
    <row r="55" spans="1:13" s="13" customFormat="1" ht="16.5" customHeight="1">
      <c r="A55" s="90" t="s">
        <v>60</v>
      </c>
      <c r="B55" s="92" t="s">
        <v>102</v>
      </c>
      <c r="C55" s="92" t="s">
        <v>138</v>
      </c>
      <c r="D55" s="93" t="s">
        <v>191</v>
      </c>
      <c r="E55" s="90" t="s">
        <v>244</v>
      </c>
      <c r="F55" s="31">
        <v>1</v>
      </c>
      <c r="G55" s="96" t="s">
        <v>258</v>
      </c>
      <c r="H55" s="96" t="s">
        <v>299</v>
      </c>
      <c r="I55" s="70">
        <v>0.20276</v>
      </c>
      <c r="J55" s="70">
        <v>1000</v>
      </c>
      <c r="K55" s="81">
        <v>202.76</v>
      </c>
      <c r="L55" s="96" t="s">
        <v>321</v>
      </c>
      <c r="M55" s="96" t="s">
        <v>138</v>
      </c>
    </row>
    <row r="56" spans="1:13" s="13" customFormat="1" ht="16.5" customHeight="1">
      <c r="A56" s="90" t="s">
        <v>61</v>
      </c>
      <c r="B56" s="92" t="s">
        <v>103</v>
      </c>
      <c r="C56" s="92" t="s">
        <v>139</v>
      </c>
      <c r="D56" s="94" t="s">
        <v>192</v>
      </c>
      <c r="E56" s="90" t="s">
        <v>245</v>
      </c>
      <c r="F56" s="31">
        <v>1</v>
      </c>
      <c r="G56" s="96" t="s">
        <v>258</v>
      </c>
      <c r="H56" s="96" t="s">
        <v>300</v>
      </c>
      <c r="I56" s="70">
        <v>0.01063</v>
      </c>
      <c r="J56" s="70">
        <v>1000</v>
      </c>
      <c r="K56" s="81">
        <v>10.63</v>
      </c>
      <c r="L56" s="96" t="s">
        <v>333</v>
      </c>
      <c r="M56" s="96" t="s">
        <v>139</v>
      </c>
    </row>
    <row r="57" spans="1:13" s="13" customFormat="1" ht="16.5" customHeight="1">
      <c r="A57" s="90" t="s">
        <v>61</v>
      </c>
      <c r="B57" s="92" t="s">
        <v>104</v>
      </c>
      <c r="C57" s="92" t="s">
        <v>140</v>
      </c>
      <c r="D57" s="93" t="s">
        <v>193</v>
      </c>
      <c r="E57" s="90" t="s">
        <v>246</v>
      </c>
      <c r="F57" s="31">
        <v>2</v>
      </c>
      <c r="G57" s="96" t="s">
        <v>258</v>
      </c>
      <c r="H57" s="96" t="s">
        <v>301</v>
      </c>
      <c r="I57" s="70">
        <v>0.01422</v>
      </c>
      <c r="J57" s="70">
        <v>2000</v>
      </c>
      <c r="K57" s="81">
        <v>28.44</v>
      </c>
      <c r="L57" s="96" t="s">
        <v>333</v>
      </c>
      <c r="M57" s="96" t="s">
        <v>140</v>
      </c>
    </row>
    <row r="58" spans="1:13" s="13" customFormat="1" ht="16.5" customHeight="1">
      <c r="A58" s="90" t="s">
        <v>61</v>
      </c>
      <c r="B58" s="92" t="s">
        <v>105</v>
      </c>
      <c r="C58" s="92" t="s">
        <v>141</v>
      </c>
      <c r="D58" s="94" t="s">
        <v>194</v>
      </c>
      <c r="E58" s="90" t="s">
        <v>247</v>
      </c>
      <c r="F58" s="31">
        <v>1</v>
      </c>
      <c r="G58" s="96" t="s">
        <v>258</v>
      </c>
      <c r="H58" s="96" t="s">
        <v>302</v>
      </c>
      <c r="I58" s="70">
        <v>0.01493</v>
      </c>
      <c r="J58" s="70">
        <v>1000</v>
      </c>
      <c r="K58" s="81">
        <v>14.93</v>
      </c>
      <c r="L58" s="96" t="s">
        <v>333</v>
      </c>
      <c r="M58" s="96" t="s">
        <v>141</v>
      </c>
    </row>
    <row r="59" spans="1:13" s="13" customFormat="1" ht="16.5" customHeight="1">
      <c r="A59" s="90" t="s">
        <v>61</v>
      </c>
      <c r="B59" s="92" t="s">
        <v>106</v>
      </c>
      <c r="C59" s="92" t="s">
        <v>142</v>
      </c>
      <c r="D59" s="93" t="s">
        <v>195</v>
      </c>
      <c r="E59" s="90" t="s">
        <v>248</v>
      </c>
      <c r="F59" s="31">
        <v>2</v>
      </c>
      <c r="G59" s="96" t="s">
        <v>258</v>
      </c>
      <c r="H59" s="96" t="s">
        <v>303</v>
      </c>
      <c r="I59" s="70">
        <v>0.04163</v>
      </c>
      <c r="J59" s="70">
        <v>2000</v>
      </c>
      <c r="K59" s="81">
        <v>83.26</v>
      </c>
      <c r="L59" s="96" t="s">
        <v>333</v>
      </c>
      <c r="M59" s="96" t="s">
        <v>142</v>
      </c>
    </row>
    <row r="60" spans="1:13" s="13" customFormat="1" ht="16.5" customHeight="1">
      <c r="A60" s="90" t="s">
        <v>61</v>
      </c>
      <c r="B60" s="92" t="s">
        <v>107</v>
      </c>
      <c r="C60" s="92" t="s">
        <v>143</v>
      </c>
      <c r="D60" s="94" t="s">
        <v>196</v>
      </c>
      <c r="E60" s="90" t="s">
        <v>249</v>
      </c>
      <c r="F60" s="31">
        <v>7</v>
      </c>
      <c r="G60" s="96" t="s">
        <v>258</v>
      </c>
      <c r="H60" s="96" t="s">
        <v>304</v>
      </c>
      <c r="I60" s="70">
        <v>0.00973</v>
      </c>
      <c r="J60" s="70">
        <v>7000</v>
      </c>
      <c r="K60" s="81">
        <v>68.11</v>
      </c>
      <c r="L60" s="96" t="s">
        <v>334</v>
      </c>
      <c r="M60" s="96" t="s">
        <v>143</v>
      </c>
    </row>
    <row r="61" spans="1:13" s="13" customFormat="1" ht="16.5" customHeight="1">
      <c r="A61" s="90" t="s">
        <v>61</v>
      </c>
      <c r="B61" s="92" t="s">
        <v>108</v>
      </c>
      <c r="C61" s="92" t="s">
        <v>144</v>
      </c>
      <c r="D61" s="93" t="s">
        <v>197</v>
      </c>
      <c r="E61" s="90" t="s">
        <v>250</v>
      </c>
      <c r="F61" s="31">
        <v>1</v>
      </c>
      <c r="G61" s="96" t="s">
        <v>258</v>
      </c>
      <c r="H61" s="96" t="s">
        <v>305</v>
      </c>
      <c r="I61" s="70">
        <v>0.04306</v>
      </c>
      <c r="J61" s="70">
        <v>1000</v>
      </c>
      <c r="K61" s="81">
        <v>43.06</v>
      </c>
      <c r="L61" s="96" t="s">
        <v>328</v>
      </c>
      <c r="M61" s="96" t="s">
        <v>144</v>
      </c>
    </row>
    <row r="62" spans="1:13" s="13" customFormat="1" ht="16.5" customHeight="1">
      <c r="A62" s="90" t="s">
        <v>62</v>
      </c>
      <c r="B62" s="92" t="s">
        <v>109</v>
      </c>
      <c r="C62" s="92" t="s">
        <v>145</v>
      </c>
      <c r="D62" s="94" t="s">
        <v>198</v>
      </c>
      <c r="E62" s="90" t="s">
        <v>251</v>
      </c>
      <c r="F62" s="31">
        <v>2</v>
      </c>
      <c r="G62" s="96" t="s">
        <v>258</v>
      </c>
      <c r="H62" s="96" t="s">
        <v>306</v>
      </c>
      <c r="I62" s="70">
        <v>0.07277</v>
      </c>
      <c r="J62" s="70">
        <v>2000</v>
      </c>
      <c r="K62" s="81">
        <v>145.54</v>
      </c>
      <c r="L62" s="96" t="s">
        <v>335</v>
      </c>
      <c r="M62" s="96" t="s">
        <v>145</v>
      </c>
    </row>
    <row r="63" spans="1:13" s="13" customFormat="1" ht="16.5" customHeight="1">
      <c r="A63" s="90" t="s">
        <v>61</v>
      </c>
      <c r="B63" s="92" t="s">
        <v>110</v>
      </c>
      <c r="C63" s="92" t="s">
        <v>146</v>
      </c>
      <c r="D63" s="93" t="s">
        <v>199</v>
      </c>
      <c r="E63" s="90" t="s">
        <v>252</v>
      </c>
      <c r="F63" s="31">
        <v>2</v>
      </c>
      <c r="G63" s="96" t="s">
        <v>258</v>
      </c>
      <c r="H63" s="96" t="s">
        <v>307</v>
      </c>
      <c r="I63" s="70">
        <v>0.02439</v>
      </c>
      <c r="J63" s="70">
        <v>2000</v>
      </c>
      <c r="K63" s="81">
        <v>48.78</v>
      </c>
      <c r="L63" s="96" t="s">
        <v>333</v>
      </c>
      <c r="M63" s="96" t="s">
        <v>146</v>
      </c>
    </row>
    <row r="64" spans="1:13" s="13" customFormat="1" ht="16.5" customHeight="1">
      <c r="A64" s="90" t="s">
        <v>61</v>
      </c>
      <c r="B64" s="92" t="s">
        <v>111</v>
      </c>
      <c r="C64" s="92" t="s">
        <v>147</v>
      </c>
      <c r="D64" s="94" t="s">
        <v>200</v>
      </c>
      <c r="E64" s="90" t="s">
        <v>253</v>
      </c>
      <c r="F64" s="31">
        <v>22</v>
      </c>
      <c r="G64" s="96" t="s">
        <v>258</v>
      </c>
      <c r="H64" s="96" t="s">
        <v>308</v>
      </c>
      <c r="I64" s="70">
        <v>0.00927</v>
      </c>
      <c r="J64" s="70">
        <v>22000</v>
      </c>
      <c r="K64" s="81">
        <v>203.94</v>
      </c>
      <c r="L64" s="96" t="s">
        <v>333</v>
      </c>
      <c r="M64" s="96" t="s">
        <v>147</v>
      </c>
    </row>
    <row r="65" spans="1:13" s="13" customFormat="1" ht="16.5" customHeight="1">
      <c r="A65" s="90" t="s">
        <v>61</v>
      </c>
      <c r="B65" s="92" t="s">
        <v>112</v>
      </c>
      <c r="C65" s="92" t="s">
        <v>148</v>
      </c>
      <c r="D65" s="93" t="s">
        <v>201</v>
      </c>
      <c r="E65" s="90" t="s">
        <v>254</v>
      </c>
      <c r="F65" s="31">
        <v>2</v>
      </c>
      <c r="G65" s="96" t="s">
        <v>258</v>
      </c>
      <c r="H65" s="96" t="s">
        <v>309</v>
      </c>
      <c r="I65" s="70">
        <v>0.01214</v>
      </c>
      <c r="J65" s="70">
        <v>2000</v>
      </c>
      <c r="K65" s="81">
        <v>24.28</v>
      </c>
      <c r="L65" s="96" t="s">
        <v>333</v>
      </c>
      <c r="M65" s="96" t="s">
        <v>148</v>
      </c>
    </row>
    <row r="66" spans="1:13" s="13" customFormat="1" ht="16.5" customHeight="1">
      <c r="A66" s="90" t="s">
        <v>63</v>
      </c>
      <c r="B66" s="92" t="s">
        <v>63</v>
      </c>
      <c r="C66" s="92" t="s">
        <v>63</v>
      </c>
      <c r="D66" s="94" t="s">
        <v>202</v>
      </c>
      <c r="E66" s="90" t="s">
        <v>255</v>
      </c>
      <c r="F66" s="31">
        <v>4</v>
      </c>
      <c r="G66" s="96" t="s">
        <v>258</v>
      </c>
      <c r="H66" s="96" t="s">
        <v>310</v>
      </c>
      <c r="I66" s="70">
        <v>0.11638</v>
      </c>
      <c r="J66" s="70">
        <v>4000</v>
      </c>
      <c r="K66" s="81">
        <v>465.52</v>
      </c>
      <c r="L66" s="96" t="s">
        <v>322</v>
      </c>
      <c r="M66" s="96" t="s">
        <v>63</v>
      </c>
    </row>
    <row r="67" spans="1:13" ht="12">
      <c r="A67" s="63"/>
      <c r="B67" s="64"/>
      <c r="C67" s="64"/>
      <c r="D67" s="65"/>
      <c r="E67" s="66"/>
      <c r="F67" s="32">
        <f>SUM(F14:F66)</f>
        <v>132</v>
      </c>
      <c r="G67" s="65"/>
      <c r="H67" s="65"/>
      <c r="I67" s="65"/>
      <c r="J67" s="65"/>
      <c r="K67" s="82">
        <f>SUM(K14:K66)</f>
        <v>29379.789999999997</v>
      </c>
      <c r="L67" s="65"/>
      <c r="M67" s="66"/>
    </row>
    <row r="68" spans="1:14" ht="13.5" customHeight="1">
      <c r="A68" s="46" t="s">
        <v>0</v>
      </c>
      <c r="B68" s="37"/>
      <c r="C68" s="61" t="s">
        <v>1</v>
      </c>
      <c r="D68" s="37"/>
      <c r="E68" s="62"/>
      <c r="F68" s="35"/>
      <c r="G68" s="62"/>
      <c r="H68" s="62"/>
      <c r="I68" s="62"/>
      <c r="J68" s="62"/>
      <c r="K68" s="62"/>
      <c r="L68" s="62"/>
      <c r="M68" s="75"/>
      <c r="N68" s="35" t="s">
        <v>4</v>
      </c>
    </row>
    <row r="69" spans="1:14" ht="12.75" customHeight="1">
      <c r="A69" s="49"/>
      <c r="B69" s="50"/>
      <c r="C69" s="51"/>
      <c r="D69" s="50"/>
      <c r="E69" s="52"/>
      <c r="F69" s="67"/>
      <c r="G69" s="67"/>
      <c r="H69" s="67"/>
      <c r="I69" s="67"/>
      <c r="J69" s="67"/>
      <c r="K69" s="67"/>
      <c r="L69" s="67"/>
      <c r="M69" s="76"/>
      <c r="N69" s="36"/>
    </row>
    <row r="70" spans="1:14" ht="12.75" customHeight="1">
      <c r="A70" s="47"/>
      <c r="B70" s="40"/>
      <c r="C70" s="41"/>
      <c r="D70" s="40"/>
      <c r="E70" s="42"/>
      <c r="F70" s="35"/>
      <c r="G70" s="35"/>
      <c r="H70" s="35"/>
      <c r="I70" s="35"/>
      <c r="J70" s="35"/>
      <c r="K70" s="35"/>
      <c r="L70" s="35"/>
      <c r="M70" s="77"/>
      <c r="N70" s="36"/>
    </row>
    <row r="71" spans="1:14" ht="12.75" customHeight="1">
      <c r="A71" s="47"/>
      <c r="B71" s="40"/>
      <c r="C71" s="41"/>
      <c r="D71" s="40"/>
      <c r="E71" s="42"/>
      <c r="F71" s="35"/>
      <c r="G71" s="35"/>
      <c r="H71" s="35"/>
      <c r="I71" s="35"/>
      <c r="J71" s="35"/>
      <c r="K71" s="35"/>
      <c r="L71" s="35"/>
      <c r="M71" s="77"/>
      <c r="N71" s="36"/>
    </row>
    <row r="72" spans="1:14" ht="12.75" customHeight="1">
      <c r="A72" s="47"/>
      <c r="B72" s="40"/>
      <c r="C72" s="41"/>
      <c r="D72" s="40"/>
      <c r="E72" s="42"/>
      <c r="F72" s="35"/>
      <c r="G72" s="35"/>
      <c r="H72" s="35"/>
      <c r="I72" s="35"/>
      <c r="J72" s="35"/>
      <c r="K72" s="35"/>
      <c r="L72" s="35"/>
      <c r="M72" s="77"/>
      <c r="N72" s="36"/>
    </row>
    <row r="73" spans="1:14" ht="9.75" customHeight="1">
      <c r="A73" s="48"/>
      <c r="B73" s="53"/>
      <c r="C73" s="54"/>
      <c r="D73" s="53"/>
      <c r="E73" s="55"/>
      <c r="F73" s="39"/>
      <c r="G73" s="39"/>
      <c r="H73" s="39"/>
      <c r="I73" s="39"/>
      <c r="J73" s="39"/>
      <c r="K73" s="39"/>
      <c r="L73" s="39"/>
      <c r="M73" s="78"/>
      <c r="N73" s="36"/>
    </row>
    <row r="74" spans="1:14" ht="12.75" customHeight="1">
      <c r="A74" s="48"/>
      <c r="B74" s="38"/>
      <c r="C74" s="38"/>
      <c r="D74" s="38"/>
      <c r="E74" s="39"/>
      <c r="F74" s="39"/>
      <c r="G74" s="39"/>
      <c r="H74" s="39"/>
      <c r="I74" s="39"/>
      <c r="J74" s="39"/>
      <c r="K74" s="39"/>
      <c r="L74" s="39"/>
      <c r="M74" s="78"/>
      <c r="N74" s="36"/>
    </row>
    <row r="75" spans="1:14" ht="12.75" customHeight="1">
      <c r="A75" s="21"/>
      <c r="B75" s="22"/>
      <c r="C75" s="22"/>
      <c r="D75" s="22"/>
      <c r="E75" s="23"/>
      <c r="F75" s="23"/>
      <c r="G75" s="23"/>
      <c r="H75" s="23"/>
      <c r="I75" s="23"/>
      <c r="J75" s="23"/>
      <c r="K75" s="23"/>
      <c r="L75" s="23"/>
      <c r="M75" s="79"/>
      <c r="N75" s="36"/>
    </row>
    <row r="76" spans="1:14" ht="12.75" customHeight="1">
      <c r="A76" s="24"/>
      <c r="B76" s="25"/>
      <c r="C76" s="25"/>
      <c r="D76" s="25"/>
      <c r="E76" s="26"/>
      <c r="F76" s="26"/>
      <c r="G76" s="26"/>
      <c r="H76" s="26"/>
      <c r="I76" s="26"/>
      <c r="J76" s="26"/>
      <c r="K76" s="26"/>
      <c r="L76" s="26"/>
      <c r="M76" s="80"/>
      <c r="N76" s="36"/>
    </row>
  </sheetData>
  <sheetProtection/>
  <printOptions/>
  <pageMargins left="0.46" right="0.36" top="0.58" bottom="1" header="0.5" footer="0.5"/>
  <pageSetup fitToHeight="1" fitToWidth="1" horizontalDpi="200" verticalDpi="200" orientation="landscape" paperSize="9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9" sqref="B19"/>
    </sheetView>
  </sheetViews>
  <sheetFormatPr defaultColWidth="8.8515625" defaultRowHeight="12.75"/>
  <cols>
    <col min="1" max="1" width="30.28125" style="15" customWidth="1"/>
    <col min="2" max="2" width="108.421875" style="15" customWidth="1"/>
  </cols>
  <sheetData>
    <row r="1" spans="1:2" s="17" customFormat="1" ht="17.25" customHeight="1">
      <c r="A1" s="16" t="s">
        <v>8</v>
      </c>
      <c r="B1" s="97" t="s">
        <v>343</v>
      </c>
    </row>
    <row r="2" spans="1:2" s="17" customFormat="1" ht="17.25" customHeight="1">
      <c r="A2" s="18" t="s">
        <v>10</v>
      </c>
      <c r="B2" s="98" t="s">
        <v>28</v>
      </c>
    </row>
    <row r="3" spans="1:2" s="17" customFormat="1" ht="17.25" customHeight="1">
      <c r="A3" s="19" t="s">
        <v>9</v>
      </c>
      <c r="B3" s="99" t="s">
        <v>29</v>
      </c>
    </row>
    <row r="4" spans="1:2" s="17" customFormat="1" ht="17.25" customHeight="1">
      <c r="A4" s="18" t="s">
        <v>11</v>
      </c>
      <c r="B4" s="98" t="s">
        <v>28</v>
      </c>
    </row>
    <row r="5" spans="1:2" s="17" customFormat="1" ht="17.25" customHeight="1">
      <c r="A5" s="19" t="s">
        <v>12</v>
      </c>
      <c r="B5" s="99" t="s">
        <v>343</v>
      </c>
    </row>
    <row r="6" spans="1:2" s="17" customFormat="1" ht="17.25" customHeight="1">
      <c r="A6" s="18" t="s">
        <v>7</v>
      </c>
      <c r="B6" s="98" t="s">
        <v>31</v>
      </c>
    </row>
    <row r="7" spans="1:2" s="17" customFormat="1" ht="17.25" customHeight="1">
      <c r="A7" s="19" t="s">
        <v>13</v>
      </c>
      <c r="B7" s="99" t="s">
        <v>344</v>
      </c>
    </row>
    <row r="8" spans="1:2" s="17" customFormat="1" ht="17.25" customHeight="1">
      <c r="A8" s="18" t="s">
        <v>14</v>
      </c>
      <c r="B8" s="98" t="s">
        <v>30</v>
      </c>
    </row>
    <row r="9" spans="1:2" s="17" customFormat="1" ht="17.25" customHeight="1">
      <c r="A9" s="19" t="s">
        <v>15</v>
      </c>
      <c r="B9" s="99" t="s">
        <v>25</v>
      </c>
    </row>
    <row r="10" spans="1:2" s="17" customFormat="1" ht="17.25" customHeight="1">
      <c r="A10" s="18" t="s">
        <v>17</v>
      </c>
      <c r="B10" s="98" t="s">
        <v>345</v>
      </c>
    </row>
    <row r="11" spans="1:2" s="17" customFormat="1" ht="17.25" customHeight="1">
      <c r="A11" s="19" t="s">
        <v>16</v>
      </c>
      <c r="B11" s="99" t="s">
        <v>22</v>
      </c>
    </row>
    <row r="12" spans="1:2" s="17" customFormat="1" ht="17.25" customHeight="1">
      <c r="A12" s="18" t="s">
        <v>18</v>
      </c>
      <c r="B12" s="98" t="s">
        <v>346</v>
      </c>
    </row>
    <row r="13" spans="1:2" s="17" customFormat="1" ht="17.25" customHeight="1">
      <c r="A13" s="19" t="s">
        <v>19</v>
      </c>
      <c r="B13" s="99" t="s">
        <v>347</v>
      </c>
    </row>
    <row r="14" spans="1:2" s="17" customFormat="1" ht="17.25" customHeight="1" thickBot="1">
      <c r="A14" s="20" t="s">
        <v>20</v>
      </c>
      <c r="B14" s="100" t="s">
        <v>22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Vackar</dc:creator>
  <cp:keywords/>
  <dc:description/>
  <cp:lastModifiedBy>Troy Vackar</cp:lastModifiedBy>
  <cp:lastPrinted>2002-11-05T13:50:54Z</cp:lastPrinted>
  <dcterms:created xsi:type="dcterms:W3CDTF">2000-10-27T00:30:29Z</dcterms:created>
  <dcterms:modified xsi:type="dcterms:W3CDTF">2017-05-02T14:35:02Z</dcterms:modified>
  <cp:category/>
  <cp:version/>
  <cp:contentType/>
  <cp:contentStatus/>
</cp:coreProperties>
</file>